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" yWindow="615" windowWidth="20205" windowHeight="9480" firstSheet="14" activeTab="1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14210" calcMode="manual"/>
</workbook>
</file>

<file path=xl/calcChain.xml><?xml version="1.0" encoding="utf-8"?>
<calcChain xmlns="http://schemas.openxmlformats.org/spreadsheetml/2006/main">
  <c r="A3" i="17"/>
  <c r="A3" i="16"/>
  <c r="A3" i="15"/>
  <c r="A3" i="14"/>
  <c r="A3" i="13"/>
  <c r="A3" i="12"/>
  <c r="A3" i="11"/>
  <c r="A3" i="10"/>
  <c r="A3" i="9"/>
  <c r="B3" i="8"/>
  <c r="A3"/>
  <c r="A3" i="7"/>
  <c r="A3" i="6"/>
  <c r="A3" i="5"/>
  <c r="C11" i="4"/>
  <c r="C10"/>
  <c r="C9"/>
  <c r="C8"/>
  <c r="A3"/>
  <c r="A3" i="3"/>
  <c r="A3" i="2"/>
  <c r="C10" i="1"/>
  <c r="C9"/>
  <c r="C8"/>
  <c r="C7"/>
  <c r="A3"/>
</calcChain>
</file>

<file path=xl/sharedStrings.xml><?xml version="1.0" encoding="utf-8"?>
<sst xmlns="http://schemas.openxmlformats.org/spreadsheetml/2006/main" count="864" uniqueCount="389">
  <si>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</si>
  <si>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</si>
  <si>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</si>
  <si>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</si>
  <si>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</si>
  <si>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</si>
  <si>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</si>
  <si>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</si>
  <si>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</si>
  <si>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</si>
  <si>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</si>
  <si>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</si>
  <si>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</si>
  <si>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</si>
  <si>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</si>
  <si>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</si>
  <si>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</si>
  <si>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</si>
  <si>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</si>
  <si>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</si>
  <si>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</si>
  <si>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</si>
  <si>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</si>
  <si>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</si>
  <si>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</si>
  <si>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</si>
  <si>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</si>
  <si>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</si>
  <si>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</si>
  <si>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</si>
  <si>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</si>
  <si>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</si>
  <si>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</si>
  <si>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</si>
  <si>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</si>
  <si>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</si>
  <si>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</si>
  <si>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</si>
  <si>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</si>
  <si>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</si>
  <si>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</si>
  <si>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</si>
  <si>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</si>
  <si>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</si>
  <si>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</si>
  <si>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150012</t>
  </si>
  <si>
    <t>云南省珠宝玉石质量监督检验研究院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</si>
  <si>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</si>
  <si>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</si>
  <si>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</si>
  <si>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</si>
  <si>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</si>
  <si>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</si>
  <si>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</si>
  <si>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</si>
  <si>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</si>
  <si>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</si>
  <si>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</si>
  <si>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</si>
  <si>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</si>
  <si>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201</t>
  </si>
  <si>
    <t>一般公共服务支出</t>
  </si>
  <si>
    <t>20138</t>
  </si>
  <si>
    <t>市场监督管理事务</t>
  </si>
  <si>
    <t>2013810</t>
  </si>
  <si>
    <t>质量基础</t>
  </si>
  <si>
    <t>2013850</t>
  </si>
  <si>
    <t>事业运行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</si>
  <si>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</si>
  <si>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</si>
  <si>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</si>
  <si>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</si>
  <si>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</si>
  <si>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</si>
  <si>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</si>
  <si>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</si>
  <si>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</si>
  <si>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</si>
  <si>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</si>
  <si>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</si>
  <si>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</si>
  <si>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</si>
  <si>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</si>
  <si>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</si>
  <si>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</si>
  <si>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</si>
  <si>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</si>
  <si>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</si>
  <si>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</si>
  <si>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</si>
  <si>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</si>
  <si>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</si>
  <si>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</si>
  <si>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</si>
  <si>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</si>
  <si>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</si>
  <si>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</si>
  <si>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</si>
  <si>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</si>
  <si>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</si>
  <si>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</si>
  <si>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</si>
  <si>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</si>
  <si>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</si>
  <si>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</si>
  <si>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</si>
  <si>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</si>
  <si>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</si>
  <si>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</si>
  <si>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</si>
  <si>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</si>
  <si>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</si>
  <si>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</si>
  <si>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</si>
  <si>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</si>
  <si>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</si>
  <si>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</si>
  <si>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</si>
  <si>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</si>
  <si>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</si>
  <si>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</si>
  <si>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</si>
  <si>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</si>
  <si>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</si>
  <si>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</si>
  <si>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</si>
  <si>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</si>
  <si>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</si>
  <si>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</si>
  <si>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</si>
  <si>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</si>
  <si>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</si>
  <si>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</si>
  <si>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</si>
  <si>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</si>
  <si>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</si>
  <si>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</si>
  <si>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</si>
  <si>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</si>
  <si>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</si>
  <si>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</si>
  <si>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</si>
  <si>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</si>
  <si>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</si>
  <si>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</si>
  <si>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</si>
  <si>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</si>
  <si>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对个人和家庭的补助经费</t>
  </si>
  <si>
    <t>对个人和家庭的补助</t>
  </si>
  <si>
    <t>530000221100000163769</t>
  </si>
  <si>
    <t>30302</t>
  </si>
  <si>
    <t>退休费</t>
  </si>
  <si>
    <t>其他人员支出</t>
  </si>
  <si>
    <t>民生类</t>
  </si>
  <si>
    <t>530000231100001094558</t>
  </si>
  <si>
    <t>30199</t>
  </si>
  <si>
    <t>其他工资福利支出</t>
  </si>
  <si>
    <t>事业单位运行成本与能力提升项目经费</t>
  </si>
  <si>
    <t>事业发展类</t>
  </si>
  <si>
    <t>530000200000000008013</t>
  </si>
  <si>
    <t>30201</t>
  </si>
  <si>
    <t>办公费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</si>
  <si>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</si>
  <si>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</si>
  <si>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</si>
  <si>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</si>
  <si>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</si>
  <si>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</si>
  <si>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</si>
  <si>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</si>
  <si>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</si>
  <si>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</si>
  <si>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</si>
  <si>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</si>
  <si>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</si>
  <si>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</si>
  <si>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</si>
  <si>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</si>
  <si>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</si>
  <si>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</si>
  <si>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</si>
  <si>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</si>
  <si>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</si>
  <si>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</si>
  <si>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30218</t>
  </si>
  <si>
    <t>专用材料费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</si>
  <si>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</si>
  <si>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</si>
  <si>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</si>
  <si>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</si>
  <si>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</si>
  <si>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</si>
  <si>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</si>
  <si>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</si>
  <si>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30239</t>
  </si>
  <si>
    <t>其他交通费用</t>
  </si>
  <si>
    <t>30240</t>
  </si>
  <si>
    <t>税金及附加费用</t>
  </si>
  <si>
    <t>30299</t>
  </si>
  <si>
    <t>其他商品和服务支出</t>
  </si>
  <si>
    <t>31002</t>
  </si>
  <si>
    <t>办公设备购置</t>
  </si>
  <si>
    <t>31003</t>
  </si>
  <si>
    <t>专用设备购置</t>
  </si>
  <si>
    <t>31007</t>
  </si>
  <si>
    <t>信息网络及软件购置更新</t>
  </si>
  <si>
    <t>在编人员工资经费</t>
  </si>
  <si>
    <t>事业人员支出工资</t>
  </si>
  <si>
    <t>530000221100000150433</t>
  </si>
  <si>
    <t>30101</t>
  </si>
  <si>
    <t>基本工资</t>
  </si>
  <si>
    <t>30102</t>
  </si>
  <si>
    <t>津贴补贴</t>
  </si>
  <si>
    <t>30107</t>
  </si>
  <si>
    <t>绩效工资</t>
  </si>
  <si>
    <t>在编人员公积金经费</t>
  </si>
  <si>
    <t>530000221100000150462</t>
  </si>
  <si>
    <t>30113</t>
  </si>
  <si>
    <t>在编人员社会保障经费</t>
  </si>
  <si>
    <t>社会保障缴费</t>
  </si>
  <si>
    <t>530000221100000150460</t>
  </si>
  <si>
    <t>30112</t>
  </si>
  <si>
    <t>其他社会保障缴费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</si>
  <si>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</si>
  <si>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</si>
  <si>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</si>
  <si>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</si>
  <si>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</si>
  <si>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</si>
  <si>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</si>
  <si>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</si>
  <si>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</si>
  <si>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</si>
  <si>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</si>
  <si>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</si>
  <si>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</si>
  <si>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</si>
  <si>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</si>
  <si>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</si>
  <si>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</si>
  <si>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</si>
  <si>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</si>
  <si>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</si>
  <si>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</si>
  <si>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>产出指标</t>
  </si>
  <si>
    <t>数量指标</t>
  </si>
  <si>
    <t>绩效工资发放人数（聘用人员）</t>
  </si>
  <si>
    <t>&gt;=</t>
  </si>
  <si>
    <t>48</t>
  </si>
  <si>
    <t>人</t>
  </si>
  <si>
    <t>定量指标</t>
  </si>
  <si>
    <t>反映部门（单位）实际发放聘用人员数量。</t>
  </si>
  <si>
    <t>效益指标</t>
  </si>
  <si>
    <t>社会效益</t>
  </si>
  <si>
    <t>部门运转</t>
  </si>
  <si>
    <t>=</t>
  </si>
  <si>
    <t>正常运转</t>
  </si>
  <si>
    <t>定性指标</t>
  </si>
  <si>
    <t>反映部门（单位）运转情况。</t>
  </si>
  <si>
    <t>满意度指标</t>
  </si>
  <si>
    <t>服务对象满意度</t>
  </si>
  <si>
    <t>单位人员满意度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</si>
  <si>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</si>
  <si>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</si>
  <si>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</si>
  <si>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</si>
  <si>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</si>
  <si>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>根据2025年工作计划组织收入创收，出具委托性检验证书318.6万份左右，报告7530份左右，确保完成全年检验证书的出具量及合格率。保障广大商家及消费者的权益，优化检验流程，控制低效成本，强化检验工作服务质量。通过提升珠宝市场商品质量来规范市场良性运行，营造行业环境健康可持续发展，为我省的珠宝玉石文化产业发展保驾护航。</t>
  </si>
  <si>
    <t>出具委托性检验证书完成量</t>
  </si>
  <si>
    <t>318.6万</t>
  </si>
  <si>
    <t>件</t>
  </si>
  <si>
    <t>预算年度内委托性检验证书完成量指标</t>
  </si>
  <si>
    <t>出具公正性检验报告完成量</t>
  </si>
  <si>
    <t>7530</t>
  </si>
  <si>
    <t>预算年度内委托性检验报告完成量指标</t>
  </si>
  <si>
    <t>质量指标</t>
  </si>
  <si>
    <t>收入目标完成率</t>
  </si>
  <si>
    <t>85</t>
  </si>
  <si>
    <t>预算年度内收入目标完成情况指标</t>
  </si>
  <si>
    <t>提升检验检测结果服务社会的公信力</t>
  </si>
  <si>
    <t>效果明显</t>
  </si>
  <si>
    <t>预算年度内社会公信力反馈效果指标</t>
  </si>
  <si>
    <t>可持续影响</t>
  </si>
  <si>
    <t>持续提升检验检测技术水平能力</t>
  </si>
  <si>
    <t>预算年度内业务水平能力反馈效果指标</t>
  </si>
  <si>
    <t>服务企业满意率</t>
  </si>
  <si>
    <t>95</t>
  </si>
  <si>
    <t>预算年度内珠宝企业及商家服务满意度指标</t>
  </si>
  <si>
    <t>受益群众满意率</t>
  </si>
  <si>
    <t>预算年度内珠宝消费者及群众服务满意度指标</t>
  </si>
  <si>
    <t>预算06表</t>
  </si>
  <si>
    <t>2025年部门政府性基金预算支出预算表</t>
  </si>
  <si>
    <t>政府性基金预算支出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</si>
  <si>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</si>
  <si>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</si>
  <si>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</si>
  <si>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</si>
  <si>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</si>
  <si>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</si>
  <si>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</si>
  <si>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</si>
  <si>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</si>
  <si>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</si>
  <si>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</si>
  <si>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</si>
  <si>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监督抽样输入终端</t>
  </si>
  <si>
    <t>A02021003 A4黑白打印机</t>
  </si>
  <si>
    <t>台</t>
  </si>
  <si>
    <t>单证印刷服务</t>
  </si>
  <si>
    <t>C23090101 单证印刷服务</t>
  </si>
  <si>
    <t>季度</t>
  </si>
  <si>
    <t>复印纸</t>
  </si>
  <si>
    <t>A05040101 复印纸</t>
  </si>
  <si>
    <t>箱</t>
  </si>
  <si>
    <t>电脑软件（国产软件）</t>
  </si>
  <si>
    <t>A08060301 基础软件</t>
  </si>
  <si>
    <t>套</t>
  </si>
  <si>
    <t>台式电脑</t>
  </si>
  <si>
    <t>A02010105 台式计算机</t>
  </si>
  <si>
    <t>台式电脑（国产电脑）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</si>
  <si>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</si>
  <si>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</si>
  <si>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</si>
  <si>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</si>
  <si>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</si>
  <si>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</si>
  <si>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</si>
  <si>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</si>
  <si>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</si>
  <si>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</si>
  <si>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</si>
  <si>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</si>
  <si>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</si>
  <si>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</si>
  <si>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</si>
  <si>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</si>
  <si>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</si>
  <si>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</si>
  <si>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</si>
  <si>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</si>
  <si>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</si>
  <si>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</si>
  <si>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</si>
  <si>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</si>
  <si>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</si>
  <si>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</si>
  <si>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</si>
  <si>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</si>
  <si>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预算09-2表</t>
  </si>
  <si>
    <t>2025年省对下转移支付绩效目标表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</si>
  <si>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</si>
  <si>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</si>
  <si>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</si>
  <si>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</si>
  <si>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</si>
  <si>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</si>
  <si>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</si>
  <si>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</si>
  <si>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</si>
  <si>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</si>
  <si>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</si>
  <si>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设备</t>
  </si>
  <si>
    <t>台式电脑（窗口使用）</t>
  </si>
  <si>
    <t>台式电脑（信创工作国产电脑）</t>
  </si>
  <si>
    <t>A02010109 平板式计算机</t>
  </si>
  <si>
    <t>监督抽样终端</t>
  </si>
  <si>
    <t>A02020501 数字照相机</t>
  </si>
  <si>
    <t>数码相机</t>
  </si>
  <si>
    <t>A02100304 光学测试仪器</t>
  </si>
  <si>
    <t>能量色散X荧光光谱分析仪</t>
  </si>
  <si>
    <t>A02100308 红外仪器</t>
  </si>
  <si>
    <t>红外光谱分析仪</t>
  </si>
  <si>
    <t>A02121300 标准物质</t>
  </si>
  <si>
    <t>贵金属标样（黄色金合金标准样品）</t>
  </si>
  <si>
    <t>贵金属标样（玫瑰金合金标准样品）</t>
  </si>
  <si>
    <t>无形资产</t>
  </si>
  <si>
    <t>电脑软件（信创工作国产软件）</t>
  </si>
  <si>
    <t>预算11表</t>
  </si>
  <si>
    <t>2025年中央转移支付补助项目支出预算表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</si>
  <si>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</si>
  <si>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</si>
  <si>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</si>
  <si>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</si>
  <si>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</si>
  <si>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</si>
  <si>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</si>
  <si>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313 事业发展类</t>
  </si>
  <si>
    <t>本级</t>
  </si>
  <si>
    <t/>
  </si>
</sst>
</file>

<file path=xl/styles.xml><?xml version="1.0" encoding="utf-8"?>
<styleSheet xmlns="http://schemas.openxmlformats.org/spreadsheetml/2006/main">
  <numFmts count="5"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b/>
      <sz val="22"/>
      <color indexed="8"/>
      <name val="宋体"/>
      <charset val="134"/>
    </font>
    <font>
      <b/>
      <sz val="23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b/>
      <sz val="20"/>
      <color indexed="8"/>
      <name val="宋体"/>
      <charset val="134"/>
    </font>
    <font>
      <sz val="9"/>
      <color indexed="8"/>
      <name val="宋体"/>
      <charset val="134"/>
    </font>
    <font>
      <b/>
      <sz val="21"/>
      <color indexed="8"/>
      <name val="宋体"/>
      <charset val="134"/>
    </font>
    <font>
      <b/>
      <sz val="18"/>
      <color indexed="8"/>
      <name val="SimSun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.75"/>
      <color indexed="8"/>
      <name val="SimSun"/>
      <charset val="134"/>
    </font>
    <font>
      <sz val="9"/>
      <color indexed="8"/>
      <name val="宋体"/>
      <charset val="134"/>
    </font>
    <font>
      <sz val="10.5"/>
      <color indexed="8"/>
      <name val="宋体"/>
      <charset val="134"/>
    </font>
    <font>
      <b/>
      <sz val="19.5"/>
      <name val="宋体"/>
      <charset val="134"/>
    </font>
    <font>
      <sz val="9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178" fontId="1" fillId="0" borderId="14">
      <alignment horizontal="right" vertical="center"/>
    </xf>
    <xf numFmtId="179" fontId="1" fillId="0" borderId="14">
      <alignment horizontal="right" vertical="center"/>
    </xf>
    <xf numFmtId="180" fontId="1" fillId="0" borderId="14">
      <alignment horizontal="right" vertical="center"/>
    </xf>
    <xf numFmtId="176" fontId="1" fillId="0" borderId="14">
      <alignment horizontal="right" vertical="center"/>
    </xf>
    <xf numFmtId="10" fontId="1" fillId="0" borderId="14">
      <alignment horizontal="right" vertical="center"/>
    </xf>
    <xf numFmtId="49" fontId="1" fillId="0" borderId="14">
      <alignment horizontal="left" vertical="center" wrapText="1"/>
    </xf>
    <xf numFmtId="177" fontId="1" fillId="0" borderId="14">
      <alignment horizontal="right" vertical="center"/>
    </xf>
  </cellStyleXfs>
  <cellXfs count="212">
    <xf numFmtId="0" fontId="0" fillId="0" borderId="0" xfId="0"/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/>
    </xf>
    <xf numFmtId="49" fontId="7" fillId="0" borderId="14" xfId="6" quotePrefix="1" applyFont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4" fontId="2" fillId="0" borderId="1" xfId="0" quotePrefix="1" applyNumberFormat="1" applyFont="1" applyBorder="1" applyAlignment="1">
      <alignment horizontal="right" vertical="center"/>
    </xf>
    <xf numFmtId="49" fontId="7" fillId="0" borderId="14" xfId="6" applyFo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4" fontId="8" fillId="0" borderId="1" xfId="0" quotePrefix="1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4" fontId="9" fillId="0" borderId="1" xfId="0" quotePrefix="1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176" fontId="10" fillId="0" borderId="1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4" fontId="8" fillId="0" borderId="1" xfId="0" applyNumberFormat="1" applyFont="1" applyBorder="1" applyAlignment="1" applyProtection="1">
      <alignment horizontal="right" vertical="center"/>
      <protection locked="0"/>
    </xf>
    <xf numFmtId="176" fontId="7" fillId="0" borderId="14" xfId="4" applyFont="1">
      <alignment horizontal="right" vertical="center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6" fillId="0" borderId="0" xfId="0" applyFont="1"/>
    <xf numFmtId="0" fontId="6" fillId="0" borderId="0" xfId="0" applyFont="1" applyProtection="1">
      <protection locked="0"/>
    </xf>
    <xf numFmtId="0" fontId="12" fillId="0" borderId="0" xfId="0" applyFont="1" applyAlignment="1" applyProtection="1">
      <alignment horizontal="right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4" fontId="14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 applyProtection="1">
      <alignment horizontal="right" vertical="center"/>
      <protection locked="0"/>
    </xf>
    <xf numFmtId="4" fontId="14" fillId="0" borderId="1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12" fillId="0" borderId="0" xfId="0" applyFont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6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4" fontId="9" fillId="0" borderId="1" xfId="0" applyNumberFormat="1" applyFont="1" applyBorder="1" applyAlignment="1" applyProtection="1">
      <alignment horizontal="right" vertical="center"/>
      <protection locked="0"/>
    </xf>
    <xf numFmtId="49" fontId="10" fillId="0" borderId="14" xfId="6" applyFont="1">
      <alignment horizontal="left" vertical="center" wrapText="1"/>
    </xf>
    <xf numFmtId="0" fontId="1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left" vertical="center"/>
    </xf>
    <xf numFmtId="0" fontId="12" fillId="0" borderId="0" xfId="0" applyFont="1" applyAlignment="1">
      <alignment vertical="top"/>
    </xf>
    <xf numFmtId="49" fontId="6" fillId="0" borderId="4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right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/>
    </xf>
    <xf numFmtId="49" fontId="12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center" vertical="center" wrapText="1"/>
    </xf>
    <xf numFmtId="180" fontId="7" fillId="0" borderId="14" xfId="3" applyFont="1" applyAlignment="1">
      <alignment horizontal="center" vertical="center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 applyProtection="1">
      <alignment horizontal="right" wrapText="1"/>
      <protection locked="0"/>
    </xf>
    <xf numFmtId="0" fontId="2" fillId="0" borderId="0" xfId="0" applyFont="1" applyAlignment="1">
      <alignment horizontal="right" wrapText="1"/>
    </xf>
    <xf numFmtId="4" fontId="14" fillId="0" borderId="6" xfId="0" applyNumberFormat="1" applyFont="1" applyBorder="1" applyAlignment="1" applyProtection="1">
      <alignment horizontal="right" vertical="center"/>
      <protection locked="0"/>
    </xf>
    <xf numFmtId="4" fontId="2" fillId="0" borderId="6" xfId="0" applyNumberFormat="1" applyFont="1" applyBorder="1" applyAlignment="1" applyProtection="1">
      <alignment horizontal="right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49" fontId="1" fillId="0" borderId="0" xfId="6" applyBorder="1">
      <alignment horizontal="left" vertical="center" wrapText="1"/>
    </xf>
    <xf numFmtId="49" fontId="1" fillId="0" borderId="0" xfId="6" applyBorder="1" applyAlignment="1">
      <alignment horizontal="right" vertical="center" wrapText="1"/>
    </xf>
    <xf numFmtId="49" fontId="26" fillId="0" borderId="0" xfId="6" applyFont="1" applyBorder="1">
      <alignment horizontal="left" vertical="center" wrapText="1"/>
    </xf>
    <xf numFmtId="49" fontId="27" fillId="0" borderId="14" xfId="6" applyFont="1" applyAlignment="1">
      <alignment horizontal="center" vertical="center" wrapText="1"/>
    </xf>
    <xf numFmtId="49" fontId="28" fillId="0" borderId="14" xfId="6" applyFont="1" applyAlignment="1">
      <alignment horizontal="center" vertical="center" wrapText="1"/>
    </xf>
    <xf numFmtId="49" fontId="27" fillId="0" borderId="14" xfId="6" applyFont="1">
      <alignment horizontal="left" vertical="center" wrapText="1"/>
    </xf>
    <xf numFmtId="180" fontId="1" fillId="0" borderId="14" xfId="3">
      <alignment horizontal="right" vertical="center"/>
    </xf>
    <xf numFmtId="176" fontId="1" fillId="0" borderId="14" xfId="4">
      <alignment horizontal="right"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/>
    <xf numFmtId="0" fontId="12" fillId="0" borderId="0" xfId="0" applyFont="1" applyAlignment="1" applyProtection="1">
      <alignment horizontal="right"/>
      <protection locked="0"/>
    </xf>
    <xf numFmtId="0" fontId="2" fillId="0" borderId="0" xfId="0" applyFont="1" applyAlignment="1">
      <alignment horizontal="left" vertical="center"/>
    </xf>
    <xf numFmtId="0" fontId="6" fillId="0" borderId="0" xfId="0" applyFont="1"/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" fillId="0" borderId="0" xfId="0" quotePrefix="1" applyFont="1" applyAlignment="1" applyProtection="1">
      <alignment horizontal="left" vertical="center"/>
      <protection locked="0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2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3" fillId="0" borderId="0" xfId="0" quotePrefix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1" xfId="0" applyFont="1" applyBorder="1" applyAlignment="1">
      <alignment horizontal="left" vertical="center" wrapText="1" indent="1"/>
    </xf>
    <xf numFmtId="0" fontId="24" fillId="0" borderId="1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0" xfId="0" quotePrefix="1" applyFont="1" applyAlignment="1">
      <alignment horizontal="left" vertical="center" wrapText="1"/>
    </xf>
    <xf numFmtId="0" fontId="12" fillId="0" borderId="0" xfId="0" applyFont="1" applyAlignment="1">
      <alignment horizontal="right" wrapText="1"/>
    </xf>
    <xf numFmtId="49" fontId="27" fillId="0" borderId="14" xfId="6" applyFont="1" applyAlignment="1">
      <alignment horizontal="center" vertical="center" wrapText="1"/>
    </xf>
    <xf numFmtId="49" fontId="25" fillId="0" borderId="0" xfId="6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</cellXfs>
  <cellStyles count="9">
    <cellStyle name="DateStyle" xfId="1"/>
    <cellStyle name="DateTimeStyle" xfId="2"/>
    <cellStyle name="IntegralNumberStyle" xfId="3"/>
    <cellStyle name="MoneyStyle" xfId="4"/>
    <cellStyle name="NumberStyle" xfId="4"/>
    <cellStyle name="PercentStyle" xfId="5"/>
    <cellStyle name="TextStyle" xfId="6"/>
    <cellStyle name="TimeStyle" xfId="7"/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D21"/>
  <sheetViews>
    <sheetView showZeros="0" workbookViewId="0">
      <selection activeCell="C13" sqref="C13"/>
    </sheetView>
  </sheetViews>
  <sheetFormatPr defaultColWidth="8" defaultRowHeight="14.25" customHeight="1"/>
  <cols>
    <col min="1" max="1" width="39.625" customWidth="1"/>
    <col min="2" max="2" width="46.375" customWidth="1"/>
    <col min="3" max="3" width="40.375" customWidth="1"/>
    <col min="4" max="4" width="50.125" customWidth="1"/>
  </cols>
  <sheetData>
    <row r="1" spans="1:4" ht="12" customHeight="1">
      <c r="D1" s="1" t="s">
        <v>0</v>
      </c>
    </row>
    <row r="2" spans="1:4" ht="36" customHeight="1">
      <c r="A2" s="114" t="s">
        <v>1</v>
      </c>
      <c r="B2" s="115"/>
      <c r="C2" s="115"/>
      <c r="D2" s="115"/>
    </row>
    <row r="3" spans="1:4" ht="21" customHeight="1">
      <c r="A3" s="120" t="str">
        <f>"单位名称："&amp;"云南省珠宝玉石质量监督检验研究院"</f>
        <v>单位名称：云南省珠宝玉石质量监督检验研究院</v>
      </c>
      <c r="B3" s="121"/>
      <c r="C3" s="2"/>
      <c r="D3" s="3" t="s">
        <v>2</v>
      </c>
    </row>
    <row r="4" spans="1:4" ht="19.5" customHeight="1">
      <c r="A4" s="116" t="s">
        <v>3</v>
      </c>
      <c r="B4" s="117"/>
      <c r="C4" s="116" t="s">
        <v>4</v>
      </c>
      <c r="D4" s="117"/>
    </row>
    <row r="5" spans="1:4" ht="19.5" customHeight="1">
      <c r="A5" s="118" t="s">
        <v>5</v>
      </c>
      <c r="B5" s="118" t="s">
        <v>6</v>
      </c>
      <c r="C5" s="118" t="s">
        <v>7</v>
      </c>
      <c r="D5" s="118" t="s">
        <v>6</v>
      </c>
    </row>
    <row r="6" spans="1:4" ht="19.5" customHeight="1">
      <c r="A6" s="119"/>
      <c r="B6" s="119"/>
      <c r="C6" s="119"/>
      <c r="D6" s="119"/>
    </row>
    <row r="7" spans="1:4" ht="25.35" customHeight="1">
      <c r="A7" s="7" t="s">
        <v>8</v>
      </c>
      <c r="B7" s="8">
        <v>50000</v>
      </c>
      <c r="C7" s="9" t="str">
        <f>"一"&amp;"、"&amp;"一般公共服务支出"</f>
        <v>一、一般公共服务支出</v>
      </c>
      <c r="D7" s="8">
        <v>22847000</v>
      </c>
    </row>
    <row r="8" spans="1:4" ht="25.35" customHeight="1">
      <c r="A8" s="7" t="s">
        <v>9</v>
      </c>
      <c r="B8" s="8"/>
      <c r="C8" s="9" t="str">
        <f>"二"&amp;"、"&amp;"社会保障和就业支出"</f>
        <v>二、社会保障和就业支出</v>
      </c>
      <c r="D8" s="8">
        <v>895000</v>
      </c>
    </row>
    <row r="9" spans="1:4" ht="25.35" customHeight="1">
      <c r="A9" s="7" t="s">
        <v>10</v>
      </c>
      <c r="B9" s="8"/>
      <c r="C9" s="9" t="str">
        <f>"三"&amp;"、"&amp;"卫生健康支出"</f>
        <v>三、卫生健康支出</v>
      </c>
      <c r="D9" s="8">
        <v>500000</v>
      </c>
    </row>
    <row r="10" spans="1:4" ht="25.35" customHeight="1">
      <c r="A10" s="7" t="s">
        <v>11</v>
      </c>
      <c r="B10" s="10"/>
      <c r="C10" s="9" t="str">
        <f>"四"&amp;"、"&amp;"住房保障支出"</f>
        <v>四、住房保障支出</v>
      </c>
      <c r="D10" s="8">
        <v>900000</v>
      </c>
    </row>
    <row r="11" spans="1:4" ht="25.35" customHeight="1">
      <c r="A11" s="7" t="s">
        <v>12</v>
      </c>
      <c r="B11" s="11">
        <v>23645300</v>
      </c>
      <c r="C11" s="12"/>
      <c r="D11" s="8"/>
    </row>
    <row r="12" spans="1:4" ht="25.35" customHeight="1">
      <c r="A12" s="7" t="s">
        <v>13</v>
      </c>
      <c r="B12" s="10"/>
      <c r="C12" s="12"/>
      <c r="D12" s="8"/>
    </row>
    <row r="13" spans="1:4" ht="25.35" customHeight="1">
      <c r="A13" s="7" t="s">
        <v>14</v>
      </c>
      <c r="B13" s="10">
        <v>23616300</v>
      </c>
      <c r="C13" s="12"/>
      <c r="D13" s="8"/>
    </row>
    <row r="14" spans="1:4" ht="25.35" customHeight="1">
      <c r="A14" s="7" t="s">
        <v>15</v>
      </c>
      <c r="B14" s="10"/>
      <c r="C14" s="12"/>
      <c r="D14" s="8"/>
    </row>
    <row r="15" spans="1:4" ht="25.35" customHeight="1">
      <c r="A15" s="13" t="s">
        <v>16</v>
      </c>
      <c r="B15" s="10"/>
      <c r="C15" s="12"/>
      <c r="D15" s="8"/>
    </row>
    <row r="16" spans="1:4" ht="25.35" customHeight="1">
      <c r="A16" s="13" t="s">
        <v>17</v>
      </c>
      <c r="B16" s="8">
        <v>29000</v>
      </c>
      <c r="C16" s="12"/>
      <c r="D16" s="8"/>
    </row>
    <row r="17" spans="1:4" ht="25.35" customHeight="1">
      <c r="A17" s="14" t="s">
        <v>18</v>
      </c>
      <c r="B17" s="15">
        <v>23695300</v>
      </c>
      <c r="C17" s="16" t="s">
        <v>19</v>
      </c>
      <c r="D17" s="17">
        <v>25142000</v>
      </c>
    </row>
    <row r="18" spans="1:4" ht="25.35" customHeight="1">
      <c r="A18" s="18" t="s">
        <v>20</v>
      </c>
      <c r="B18" s="19">
        <v>1534700</v>
      </c>
      <c r="C18" s="20" t="s">
        <v>21</v>
      </c>
      <c r="D18" s="21">
        <v>88000</v>
      </c>
    </row>
    <row r="19" spans="1:4" ht="25.35" customHeight="1">
      <c r="A19" s="22" t="s">
        <v>22</v>
      </c>
      <c r="B19" s="8"/>
      <c r="C19" s="23" t="s">
        <v>22</v>
      </c>
      <c r="D19" s="10"/>
    </row>
    <row r="20" spans="1:4" ht="25.35" customHeight="1">
      <c r="A20" s="22" t="s">
        <v>23</v>
      </c>
      <c r="B20" s="8">
        <v>1534700</v>
      </c>
      <c r="C20" s="23" t="s">
        <v>24</v>
      </c>
      <c r="D20" s="10">
        <v>88000</v>
      </c>
    </row>
    <row r="21" spans="1:4" ht="25.35" customHeight="1">
      <c r="A21" s="24" t="s">
        <v>25</v>
      </c>
      <c r="B21" s="17">
        <v>25230000</v>
      </c>
      <c r="C21" s="16" t="s">
        <v>26</v>
      </c>
      <c r="D21" s="25">
        <v>25230000</v>
      </c>
    </row>
  </sheetData>
  <mergeCells count="8">
    <mergeCell ref="A2:D2"/>
    <mergeCell ref="A4:B4"/>
    <mergeCell ref="C4:D4"/>
    <mergeCell ref="B5:B6"/>
    <mergeCell ref="C5:C6"/>
    <mergeCell ref="D5:D6"/>
    <mergeCell ref="A5:A6"/>
    <mergeCell ref="A3:B3"/>
  </mergeCells>
  <phoneticPr fontId="29" type="noConversion"/>
  <pageMargins left="0.7" right="0.7" top="0.75" bottom="0.75" header="0.3" footer="0.3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F8"/>
  <sheetViews>
    <sheetView showZeros="0" workbookViewId="0">
      <selection activeCell="C13" sqref="C13"/>
    </sheetView>
  </sheetViews>
  <sheetFormatPr defaultColWidth="9.125" defaultRowHeight="14.25" customHeight="1"/>
  <cols>
    <col min="1" max="1" width="29" customWidth="1"/>
    <col min="2" max="2" width="28.625" customWidth="1"/>
    <col min="3" max="3" width="31.625" customWidth="1"/>
    <col min="4" max="6" width="33.5" customWidth="1"/>
  </cols>
  <sheetData>
    <row r="1" spans="1:6" ht="15.75" customHeight="1">
      <c r="F1" s="43" t="s">
        <v>290</v>
      </c>
    </row>
    <row r="2" spans="1:6" ht="28.5" customHeight="1">
      <c r="A2" s="143" t="s">
        <v>291</v>
      </c>
      <c r="B2" s="143"/>
      <c r="C2" s="143"/>
      <c r="D2" s="143"/>
      <c r="E2" s="143"/>
      <c r="F2" s="143"/>
    </row>
    <row r="3" spans="1:6" ht="15" customHeight="1">
      <c r="A3" s="44" t="str">
        <f>"单位名称："&amp;"云南省珠宝玉石质量监督检验研究院"</f>
        <v>单位名称：云南省珠宝玉石质量监督检验研究院</v>
      </c>
      <c r="B3" s="45"/>
      <c r="C3" s="45"/>
      <c r="D3" s="46"/>
      <c r="E3" s="46"/>
      <c r="F3" s="47" t="s">
        <v>2</v>
      </c>
    </row>
    <row r="4" spans="1:6" ht="18.75" customHeight="1">
      <c r="A4" s="145" t="s">
        <v>126</v>
      </c>
      <c r="B4" s="145" t="s">
        <v>49</v>
      </c>
      <c r="C4" s="145" t="s">
        <v>50</v>
      </c>
      <c r="D4" s="118" t="s">
        <v>292</v>
      </c>
      <c r="E4" s="154"/>
      <c r="F4" s="154"/>
    </row>
    <row r="5" spans="1:6" ht="30" customHeight="1">
      <c r="A5" s="119"/>
      <c r="B5" s="119"/>
      <c r="C5" s="119"/>
      <c r="D5" s="5" t="s">
        <v>31</v>
      </c>
      <c r="E5" s="49" t="s">
        <v>58</v>
      </c>
      <c r="F5" s="49" t="s">
        <v>59</v>
      </c>
    </row>
    <row r="6" spans="1:6" ht="16.5" customHeight="1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</row>
    <row r="7" spans="1:6" ht="20.25" customHeight="1">
      <c r="A7" s="37"/>
      <c r="B7" s="37"/>
      <c r="C7" s="37"/>
      <c r="D7" s="26"/>
      <c r="E7" s="26"/>
      <c r="F7" s="26"/>
    </row>
    <row r="8" spans="1:6" ht="17.25" customHeight="1">
      <c r="A8" s="149" t="s">
        <v>92</v>
      </c>
      <c r="B8" s="150"/>
      <c r="C8" s="150" t="s">
        <v>92</v>
      </c>
      <c r="D8" s="26"/>
      <c r="E8" s="26"/>
      <c r="F8" s="26"/>
    </row>
  </sheetData>
  <mergeCells count="6">
    <mergeCell ref="A2:F2"/>
    <mergeCell ref="A8:C8"/>
    <mergeCell ref="A4:A5"/>
    <mergeCell ref="C4:C5"/>
    <mergeCell ref="B4:B5"/>
    <mergeCell ref="D4:F4"/>
  </mergeCells>
  <phoneticPr fontId="29" type="noConversion"/>
  <pageMargins left="0.7" right="0.7" top="0.75" bottom="0.75" header="0.3" footer="0.3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Q15"/>
  <sheetViews>
    <sheetView showZeros="0" workbookViewId="0">
      <selection activeCell="C13" sqref="C13"/>
    </sheetView>
  </sheetViews>
  <sheetFormatPr defaultColWidth="9.125" defaultRowHeight="14.25" customHeight="1"/>
  <cols>
    <col min="1" max="1" width="39.125" customWidth="1"/>
    <col min="2" max="2" width="21.75" customWidth="1"/>
    <col min="3" max="3" width="35.25" customWidth="1"/>
    <col min="4" max="4" width="7.75" customWidth="1"/>
    <col min="5" max="5" width="10.25" customWidth="1"/>
    <col min="6" max="11" width="14.75" customWidth="1"/>
    <col min="12" max="16" width="12.625" customWidth="1"/>
    <col min="17" max="17" width="10.375" customWidth="1"/>
  </cols>
  <sheetData>
    <row r="1" spans="1:17" ht="13.5" customHeight="1">
      <c r="O1" s="79"/>
      <c r="P1" s="79"/>
      <c r="Q1" s="3" t="s">
        <v>293</v>
      </c>
    </row>
    <row r="2" spans="1:17" ht="27.75" customHeight="1">
      <c r="A2" s="197" t="s">
        <v>294</v>
      </c>
      <c r="B2" s="143"/>
      <c r="C2" s="143"/>
      <c r="D2" s="143"/>
      <c r="E2" s="143"/>
      <c r="F2" s="143"/>
      <c r="G2" s="143"/>
      <c r="H2" s="143"/>
      <c r="I2" s="143"/>
      <c r="J2" s="143"/>
      <c r="K2" s="144"/>
      <c r="L2" s="143"/>
      <c r="M2" s="143"/>
      <c r="N2" s="143"/>
      <c r="O2" s="144"/>
      <c r="P2" s="144"/>
      <c r="Q2" s="143"/>
    </row>
    <row r="3" spans="1:17" ht="18.75" customHeight="1">
      <c r="A3" s="120" t="str">
        <f>"单位名称："&amp;"云南省珠宝玉石质量监督检验研究院"</f>
        <v>单位名称：云南省珠宝玉石质量监督检验研究院</v>
      </c>
      <c r="B3" s="136"/>
      <c r="C3" s="136"/>
      <c r="D3" s="136"/>
      <c r="E3" s="136"/>
      <c r="F3" s="136"/>
      <c r="G3" s="29"/>
      <c r="H3" s="29"/>
      <c r="I3" s="29"/>
      <c r="J3" s="29"/>
      <c r="O3" s="85"/>
      <c r="P3" s="85"/>
      <c r="Q3" s="1" t="s">
        <v>117</v>
      </c>
    </row>
    <row r="4" spans="1:17" ht="15.75" customHeight="1">
      <c r="A4" s="145" t="s">
        <v>295</v>
      </c>
      <c r="B4" s="198" t="s">
        <v>296</v>
      </c>
      <c r="C4" s="198" t="s">
        <v>297</v>
      </c>
      <c r="D4" s="198" t="s">
        <v>298</v>
      </c>
      <c r="E4" s="198" t="s">
        <v>299</v>
      </c>
      <c r="F4" s="198" t="s">
        <v>300</v>
      </c>
      <c r="G4" s="151" t="s">
        <v>133</v>
      </c>
      <c r="H4" s="151"/>
      <c r="I4" s="151"/>
      <c r="J4" s="151"/>
      <c r="K4" s="199"/>
      <c r="L4" s="151"/>
      <c r="M4" s="151"/>
      <c r="N4" s="151"/>
      <c r="O4" s="200"/>
      <c r="P4" s="199"/>
      <c r="Q4" s="152"/>
    </row>
    <row r="5" spans="1:17" ht="17.25" customHeight="1">
      <c r="A5" s="173"/>
      <c r="B5" s="191"/>
      <c r="C5" s="191"/>
      <c r="D5" s="191"/>
      <c r="E5" s="191"/>
      <c r="F5" s="191"/>
      <c r="G5" s="191" t="s">
        <v>31</v>
      </c>
      <c r="H5" s="191" t="s">
        <v>34</v>
      </c>
      <c r="I5" s="191" t="s">
        <v>301</v>
      </c>
      <c r="J5" s="191" t="s">
        <v>302</v>
      </c>
      <c r="K5" s="192" t="s">
        <v>303</v>
      </c>
      <c r="L5" s="187" t="s">
        <v>304</v>
      </c>
      <c r="M5" s="187"/>
      <c r="N5" s="187"/>
      <c r="O5" s="188"/>
      <c r="P5" s="189"/>
      <c r="Q5" s="190"/>
    </row>
    <row r="6" spans="1:17" ht="54" customHeight="1">
      <c r="A6" s="158"/>
      <c r="B6" s="190"/>
      <c r="C6" s="190"/>
      <c r="D6" s="190"/>
      <c r="E6" s="190"/>
      <c r="F6" s="190"/>
      <c r="G6" s="190"/>
      <c r="H6" s="190" t="s">
        <v>33</v>
      </c>
      <c r="I6" s="190"/>
      <c r="J6" s="190"/>
      <c r="K6" s="193"/>
      <c r="L6" s="86" t="s">
        <v>33</v>
      </c>
      <c r="M6" s="86" t="s">
        <v>44</v>
      </c>
      <c r="N6" s="86" t="s">
        <v>140</v>
      </c>
      <c r="O6" s="50" t="s">
        <v>40</v>
      </c>
      <c r="P6" s="87" t="s">
        <v>41</v>
      </c>
      <c r="Q6" s="86" t="s">
        <v>42</v>
      </c>
    </row>
    <row r="7" spans="1:17" ht="15" customHeight="1">
      <c r="A7" s="6">
        <v>1</v>
      </c>
      <c r="B7" s="66">
        <v>2</v>
      </c>
      <c r="C7" s="66">
        <v>3</v>
      </c>
      <c r="D7" s="66">
        <v>4</v>
      </c>
      <c r="E7" s="66">
        <v>5</v>
      </c>
      <c r="F7" s="66">
        <v>6</v>
      </c>
      <c r="G7" s="88">
        <v>7</v>
      </c>
      <c r="H7" s="88">
        <v>8</v>
      </c>
      <c r="I7" s="88">
        <v>9</v>
      </c>
      <c r="J7" s="88">
        <v>10</v>
      </c>
      <c r="K7" s="88">
        <v>11</v>
      </c>
      <c r="L7" s="88">
        <v>12</v>
      </c>
      <c r="M7" s="88">
        <v>13</v>
      </c>
      <c r="N7" s="88">
        <v>14</v>
      </c>
      <c r="O7" s="88">
        <v>15</v>
      </c>
      <c r="P7" s="88">
        <v>16</v>
      </c>
      <c r="Q7" s="88">
        <v>17</v>
      </c>
    </row>
    <row r="8" spans="1:17" ht="21" customHeight="1">
      <c r="A8" s="89" t="s">
        <v>46</v>
      </c>
      <c r="B8" s="90"/>
      <c r="C8" s="90"/>
      <c r="D8" s="90"/>
      <c r="E8" s="91"/>
      <c r="F8" s="26">
        <v>475000</v>
      </c>
      <c r="G8" s="26">
        <v>475000</v>
      </c>
      <c r="H8" s="26"/>
      <c r="I8" s="26"/>
      <c r="J8" s="26"/>
      <c r="K8" s="26"/>
      <c r="L8" s="26">
        <v>475000</v>
      </c>
      <c r="M8" s="26"/>
      <c r="N8" s="26">
        <v>475000</v>
      </c>
      <c r="O8" s="26"/>
      <c r="P8" s="26"/>
      <c r="Q8" s="26"/>
    </row>
    <row r="9" spans="1:17" ht="21" customHeight="1">
      <c r="A9" s="92" t="s">
        <v>157</v>
      </c>
      <c r="B9" s="90" t="s">
        <v>305</v>
      </c>
      <c r="C9" s="90" t="s">
        <v>306</v>
      </c>
      <c r="D9" s="93" t="s">
        <v>307</v>
      </c>
      <c r="E9" s="94">
        <v>2</v>
      </c>
      <c r="F9" s="26">
        <v>3000</v>
      </c>
      <c r="G9" s="26">
        <v>3000</v>
      </c>
      <c r="H9" s="26"/>
      <c r="I9" s="26"/>
      <c r="J9" s="26"/>
      <c r="K9" s="26"/>
      <c r="L9" s="26">
        <v>3000</v>
      </c>
      <c r="M9" s="26"/>
      <c r="N9" s="26">
        <v>3000</v>
      </c>
      <c r="O9" s="26"/>
      <c r="P9" s="26"/>
      <c r="Q9" s="26"/>
    </row>
    <row r="10" spans="1:17" ht="21" customHeight="1">
      <c r="A10" s="92" t="s">
        <v>157</v>
      </c>
      <c r="B10" s="90" t="s">
        <v>308</v>
      </c>
      <c r="C10" s="90" t="s">
        <v>309</v>
      </c>
      <c r="D10" s="93" t="s">
        <v>310</v>
      </c>
      <c r="E10" s="94">
        <v>4</v>
      </c>
      <c r="F10" s="26">
        <v>380000</v>
      </c>
      <c r="G10" s="26">
        <v>380000</v>
      </c>
      <c r="H10" s="26"/>
      <c r="I10" s="26"/>
      <c r="J10" s="26"/>
      <c r="K10" s="26"/>
      <c r="L10" s="26">
        <v>380000</v>
      </c>
      <c r="M10" s="26"/>
      <c r="N10" s="26">
        <v>380000</v>
      </c>
      <c r="O10" s="26"/>
      <c r="P10" s="26"/>
      <c r="Q10" s="26"/>
    </row>
    <row r="11" spans="1:17" ht="21" customHeight="1">
      <c r="A11" s="92" t="s">
        <v>157</v>
      </c>
      <c r="B11" s="90" t="s">
        <v>311</v>
      </c>
      <c r="C11" s="90" t="s">
        <v>312</v>
      </c>
      <c r="D11" s="93" t="s">
        <v>313</v>
      </c>
      <c r="E11" s="94">
        <v>400</v>
      </c>
      <c r="F11" s="26">
        <v>60000</v>
      </c>
      <c r="G11" s="26">
        <v>60000</v>
      </c>
      <c r="H11" s="26"/>
      <c r="I11" s="26"/>
      <c r="J11" s="26"/>
      <c r="K11" s="26"/>
      <c r="L11" s="26">
        <v>60000</v>
      </c>
      <c r="M11" s="26"/>
      <c r="N11" s="26">
        <v>60000</v>
      </c>
      <c r="O11" s="26"/>
      <c r="P11" s="26"/>
      <c r="Q11" s="26"/>
    </row>
    <row r="12" spans="1:17" ht="21" customHeight="1">
      <c r="A12" s="92" t="s">
        <v>157</v>
      </c>
      <c r="B12" s="90" t="s">
        <v>314</v>
      </c>
      <c r="C12" s="90" t="s">
        <v>315</v>
      </c>
      <c r="D12" s="93" t="s">
        <v>316</v>
      </c>
      <c r="E12" s="94">
        <v>2</v>
      </c>
      <c r="F12" s="26">
        <v>8000</v>
      </c>
      <c r="G12" s="26">
        <v>8000</v>
      </c>
      <c r="H12" s="26"/>
      <c r="I12" s="26"/>
      <c r="J12" s="26"/>
      <c r="K12" s="26"/>
      <c r="L12" s="26">
        <v>8000</v>
      </c>
      <c r="M12" s="26"/>
      <c r="N12" s="26">
        <v>8000</v>
      </c>
      <c r="O12" s="26"/>
      <c r="P12" s="26"/>
      <c r="Q12" s="26"/>
    </row>
    <row r="13" spans="1:17" ht="21" customHeight="1">
      <c r="A13" s="92" t="s">
        <v>157</v>
      </c>
      <c r="B13" s="90" t="s">
        <v>317</v>
      </c>
      <c r="C13" s="90" t="s">
        <v>318</v>
      </c>
      <c r="D13" s="93" t="s">
        <v>307</v>
      </c>
      <c r="E13" s="94">
        <v>2</v>
      </c>
      <c r="F13" s="26">
        <v>12000</v>
      </c>
      <c r="G13" s="26">
        <v>12000</v>
      </c>
      <c r="H13" s="26"/>
      <c r="I13" s="26"/>
      <c r="J13" s="26"/>
      <c r="K13" s="26"/>
      <c r="L13" s="26">
        <v>12000</v>
      </c>
      <c r="M13" s="26"/>
      <c r="N13" s="26">
        <v>12000</v>
      </c>
      <c r="O13" s="26"/>
      <c r="P13" s="26"/>
      <c r="Q13" s="26"/>
    </row>
    <row r="14" spans="1:17" ht="21" customHeight="1">
      <c r="A14" s="92" t="s">
        <v>157</v>
      </c>
      <c r="B14" s="90" t="s">
        <v>319</v>
      </c>
      <c r="C14" s="90" t="s">
        <v>318</v>
      </c>
      <c r="D14" s="93" t="s">
        <v>307</v>
      </c>
      <c r="E14" s="94">
        <v>2</v>
      </c>
      <c r="F14" s="26">
        <v>12000</v>
      </c>
      <c r="G14" s="26">
        <v>12000</v>
      </c>
      <c r="H14" s="26"/>
      <c r="I14" s="26"/>
      <c r="J14" s="26"/>
      <c r="K14" s="26"/>
      <c r="L14" s="26">
        <v>12000</v>
      </c>
      <c r="M14" s="26"/>
      <c r="N14" s="26">
        <v>12000</v>
      </c>
      <c r="O14" s="26"/>
      <c r="P14" s="26"/>
      <c r="Q14" s="26"/>
    </row>
    <row r="15" spans="1:17" ht="21" customHeight="1">
      <c r="A15" s="194" t="s">
        <v>92</v>
      </c>
      <c r="B15" s="195"/>
      <c r="C15" s="195"/>
      <c r="D15" s="195"/>
      <c r="E15" s="196"/>
      <c r="F15" s="26">
        <v>475000</v>
      </c>
      <c r="G15" s="26">
        <v>475000</v>
      </c>
      <c r="H15" s="26"/>
      <c r="I15" s="26"/>
      <c r="J15" s="26"/>
      <c r="K15" s="26"/>
      <c r="L15" s="26">
        <v>475000</v>
      </c>
      <c r="M15" s="26"/>
      <c r="N15" s="26">
        <v>475000</v>
      </c>
      <c r="O15" s="26"/>
      <c r="P15" s="26"/>
      <c r="Q15" s="26"/>
    </row>
  </sheetData>
  <mergeCells count="16">
    <mergeCell ref="A15:E15"/>
    <mergeCell ref="H5:H6"/>
    <mergeCell ref="A2:Q2"/>
    <mergeCell ref="A4:A6"/>
    <mergeCell ref="B4:B6"/>
    <mergeCell ref="C4:C6"/>
    <mergeCell ref="D4:D6"/>
    <mergeCell ref="E4:E6"/>
    <mergeCell ref="F4:F6"/>
    <mergeCell ref="G4:Q4"/>
    <mergeCell ref="L5:Q5"/>
    <mergeCell ref="I5:I6"/>
    <mergeCell ref="J5:J6"/>
    <mergeCell ref="A3:F3"/>
    <mergeCell ref="K5:K6"/>
    <mergeCell ref="G5:G6"/>
  </mergeCells>
  <phoneticPr fontId="29" type="noConversion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N10"/>
  <sheetViews>
    <sheetView showZeros="0" workbookViewId="0">
      <selection activeCell="C13" sqref="C13"/>
    </sheetView>
  </sheetViews>
  <sheetFormatPr defaultColWidth="9.125" defaultRowHeight="14.25" customHeight="1"/>
  <cols>
    <col min="1" max="1" width="31.375" customWidth="1"/>
    <col min="2" max="2" width="21.75" customWidth="1"/>
    <col min="3" max="3" width="26.75" customWidth="1"/>
    <col min="4" max="14" width="16.625" customWidth="1"/>
  </cols>
  <sheetData>
    <row r="1" spans="1:14" ht="13.5" customHeight="1">
      <c r="A1" s="69"/>
      <c r="B1" s="69"/>
      <c r="C1" s="69"/>
      <c r="D1" s="69"/>
      <c r="E1" s="69"/>
      <c r="F1" s="69"/>
      <c r="G1" s="69"/>
      <c r="H1" s="95"/>
      <c r="I1" s="69"/>
      <c r="J1" s="69"/>
      <c r="K1" s="69"/>
      <c r="L1" s="79"/>
      <c r="M1" s="96"/>
      <c r="N1" s="97" t="s">
        <v>320</v>
      </c>
    </row>
    <row r="2" spans="1:14" ht="27.75" customHeight="1">
      <c r="A2" s="197" t="s">
        <v>321</v>
      </c>
      <c r="B2" s="202"/>
      <c r="C2" s="202"/>
      <c r="D2" s="202"/>
      <c r="E2" s="202"/>
      <c r="F2" s="202"/>
      <c r="G2" s="202"/>
      <c r="H2" s="203"/>
      <c r="I2" s="202"/>
      <c r="J2" s="202"/>
      <c r="K2" s="202"/>
      <c r="L2" s="144"/>
      <c r="M2" s="203"/>
      <c r="N2" s="202"/>
    </row>
    <row r="3" spans="1:14" ht="18.75" customHeight="1">
      <c r="A3" s="204" t="str">
        <f>"单位名称："&amp;"云南省珠宝玉石质量监督检验研究院"</f>
        <v>单位名称：云南省珠宝玉石质量监督检验研究院</v>
      </c>
      <c r="B3" s="148"/>
      <c r="C3" s="148"/>
      <c r="D3" s="46"/>
      <c r="E3" s="46"/>
      <c r="F3" s="46"/>
      <c r="G3" s="46"/>
      <c r="H3" s="95"/>
      <c r="I3" s="69"/>
      <c r="J3" s="69"/>
      <c r="K3" s="69"/>
      <c r="L3" s="85"/>
      <c r="M3" s="98"/>
      <c r="N3" s="99" t="s">
        <v>117</v>
      </c>
    </row>
    <row r="4" spans="1:14" ht="15.75" customHeight="1">
      <c r="A4" s="145" t="s">
        <v>295</v>
      </c>
      <c r="B4" s="198" t="s">
        <v>322</v>
      </c>
      <c r="C4" s="198" t="s">
        <v>323</v>
      </c>
      <c r="D4" s="151" t="s">
        <v>133</v>
      </c>
      <c r="E4" s="151"/>
      <c r="F4" s="151"/>
      <c r="G4" s="151"/>
      <c r="H4" s="199"/>
      <c r="I4" s="151"/>
      <c r="J4" s="151"/>
      <c r="K4" s="151"/>
      <c r="L4" s="200"/>
      <c r="M4" s="199"/>
      <c r="N4" s="152"/>
    </row>
    <row r="5" spans="1:14" ht="17.25" customHeight="1">
      <c r="A5" s="173"/>
      <c r="B5" s="191"/>
      <c r="C5" s="191"/>
      <c r="D5" s="191" t="s">
        <v>31</v>
      </c>
      <c r="E5" s="191" t="s">
        <v>34</v>
      </c>
      <c r="F5" s="191" t="s">
        <v>301</v>
      </c>
      <c r="G5" s="191" t="s">
        <v>302</v>
      </c>
      <c r="H5" s="192" t="s">
        <v>303</v>
      </c>
      <c r="I5" s="187" t="s">
        <v>304</v>
      </c>
      <c r="J5" s="187"/>
      <c r="K5" s="187"/>
      <c r="L5" s="188"/>
      <c r="M5" s="189"/>
      <c r="N5" s="190"/>
    </row>
    <row r="6" spans="1:14" ht="54" customHeight="1">
      <c r="A6" s="158"/>
      <c r="B6" s="190"/>
      <c r="C6" s="190"/>
      <c r="D6" s="190"/>
      <c r="E6" s="190"/>
      <c r="F6" s="190"/>
      <c r="G6" s="190"/>
      <c r="H6" s="193"/>
      <c r="I6" s="86" t="s">
        <v>33</v>
      </c>
      <c r="J6" s="86" t="s">
        <v>44</v>
      </c>
      <c r="K6" s="86" t="s">
        <v>140</v>
      </c>
      <c r="L6" s="50" t="s">
        <v>40</v>
      </c>
      <c r="M6" s="87" t="s">
        <v>41</v>
      </c>
      <c r="N6" s="86" t="s">
        <v>42</v>
      </c>
    </row>
    <row r="7" spans="1:14" ht="15" customHeight="1">
      <c r="A7" s="54">
        <v>1</v>
      </c>
      <c r="B7" s="86">
        <v>2</v>
      </c>
      <c r="C7" s="86">
        <v>3</v>
      </c>
      <c r="D7" s="87">
        <v>4</v>
      </c>
      <c r="E7" s="87">
        <v>5</v>
      </c>
      <c r="F7" s="87">
        <v>6</v>
      </c>
      <c r="G7" s="87">
        <v>7</v>
      </c>
      <c r="H7" s="87">
        <v>8</v>
      </c>
      <c r="I7" s="87">
        <v>9</v>
      </c>
      <c r="J7" s="87">
        <v>10</v>
      </c>
      <c r="K7" s="87">
        <v>11</v>
      </c>
      <c r="L7" s="87">
        <v>12</v>
      </c>
      <c r="M7" s="87">
        <v>13</v>
      </c>
      <c r="N7" s="87">
        <v>14</v>
      </c>
    </row>
    <row r="8" spans="1:14" ht="21" customHeight="1">
      <c r="A8" s="89"/>
      <c r="B8" s="90"/>
      <c r="C8" s="90"/>
      <c r="D8" s="100"/>
      <c r="E8" s="100"/>
      <c r="F8" s="100"/>
      <c r="G8" s="100"/>
      <c r="H8" s="100"/>
      <c r="I8" s="100"/>
      <c r="J8" s="100"/>
      <c r="K8" s="100"/>
      <c r="L8" s="42"/>
      <c r="M8" s="100"/>
      <c r="N8" s="100"/>
    </row>
    <row r="9" spans="1:14" ht="21" customHeight="1">
      <c r="A9" s="89"/>
      <c r="B9" s="90"/>
      <c r="C9" s="90"/>
      <c r="D9" s="101"/>
      <c r="E9" s="101"/>
      <c r="F9" s="101"/>
      <c r="G9" s="101"/>
      <c r="H9" s="101"/>
      <c r="I9" s="101"/>
      <c r="J9" s="101"/>
      <c r="K9" s="101"/>
      <c r="L9" s="10"/>
      <c r="M9" s="101"/>
      <c r="N9" s="101"/>
    </row>
    <row r="10" spans="1:14" ht="21" customHeight="1">
      <c r="A10" s="194" t="s">
        <v>92</v>
      </c>
      <c r="B10" s="195"/>
      <c r="C10" s="201"/>
      <c r="D10" s="100"/>
      <c r="E10" s="100"/>
      <c r="F10" s="100"/>
      <c r="G10" s="100"/>
      <c r="H10" s="100"/>
      <c r="I10" s="100"/>
      <c r="J10" s="100"/>
      <c r="K10" s="100"/>
      <c r="L10" s="42"/>
      <c r="M10" s="100"/>
      <c r="N10" s="100"/>
    </row>
  </sheetData>
  <mergeCells count="13">
    <mergeCell ref="F5:F6"/>
    <mergeCell ref="G5:G6"/>
    <mergeCell ref="A3:C3"/>
    <mergeCell ref="H5:H6"/>
    <mergeCell ref="D5:D6"/>
    <mergeCell ref="I5:N5"/>
    <mergeCell ref="A10:C10"/>
    <mergeCell ref="E5:E6"/>
    <mergeCell ref="A2:N2"/>
    <mergeCell ref="A4:A6"/>
    <mergeCell ref="B4:B6"/>
    <mergeCell ref="C4:C6"/>
    <mergeCell ref="D4:N4"/>
  </mergeCells>
  <phoneticPr fontId="29" type="noConversion"/>
  <pageMargins left="0.7" right="0.7" top="0.75" bottom="0.75" header="0.3" footer="0.3"/>
  <pageSetup paperSize="9" scale="5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W8"/>
  <sheetViews>
    <sheetView showZeros="0" workbookViewId="0">
      <selection activeCell="C13" sqref="C13"/>
    </sheetView>
  </sheetViews>
  <sheetFormatPr defaultColWidth="9.125" defaultRowHeight="14.25" customHeight="1"/>
  <cols>
    <col min="1" max="1" width="42" customWidth="1"/>
    <col min="2" max="15" width="17.125" customWidth="1"/>
    <col min="16" max="23" width="17" customWidth="1"/>
  </cols>
  <sheetData>
    <row r="1" spans="1:23" ht="13.5" customHeight="1">
      <c r="D1" s="43"/>
      <c r="W1" s="79" t="s">
        <v>324</v>
      </c>
    </row>
    <row r="2" spans="1:23" ht="27.75" customHeight="1">
      <c r="A2" s="197" t="s">
        <v>325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</row>
    <row r="3" spans="1:23" ht="18" customHeight="1">
      <c r="A3" s="204" t="str">
        <f>"单位名称："&amp;"云南省珠宝玉石质量监督检验研究院"</f>
        <v>单位名称：云南省珠宝玉石质量监督检验研究院</v>
      </c>
      <c r="B3" s="148"/>
      <c r="C3" s="148"/>
      <c r="D3" s="205"/>
      <c r="E3" s="170"/>
      <c r="F3" s="170"/>
      <c r="G3" s="170"/>
      <c r="H3" s="170"/>
      <c r="I3" s="170"/>
      <c r="W3" s="85" t="s">
        <v>117</v>
      </c>
    </row>
    <row r="4" spans="1:23" ht="19.5" customHeight="1">
      <c r="A4" s="118" t="s">
        <v>326</v>
      </c>
      <c r="B4" s="116" t="s">
        <v>133</v>
      </c>
      <c r="C4" s="166"/>
      <c r="D4" s="166"/>
      <c r="E4" s="116" t="s">
        <v>327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</row>
    <row r="5" spans="1:23" ht="40.5" customHeight="1">
      <c r="A5" s="119"/>
      <c r="B5" s="102" t="s">
        <v>31</v>
      </c>
      <c r="C5" s="48" t="s">
        <v>34</v>
      </c>
      <c r="D5" s="103" t="s">
        <v>328</v>
      </c>
      <c r="E5" s="49" t="s">
        <v>329</v>
      </c>
      <c r="F5" s="49" t="s">
        <v>330</v>
      </c>
      <c r="G5" s="49" t="s">
        <v>331</v>
      </c>
      <c r="H5" s="49" t="s">
        <v>332</v>
      </c>
      <c r="I5" s="49" t="s">
        <v>333</v>
      </c>
      <c r="J5" s="49" t="s">
        <v>334</v>
      </c>
      <c r="K5" s="49" t="s">
        <v>335</v>
      </c>
      <c r="L5" s="49" t="s">
        <v>336</v>
      </c>
      <c r="M5" s="49" t="s">
        <v>337</v>
      </c>
      <c r="N5" s="49" t="s">
        <v>338</v>
      </c>
      <c r="O5" s="49" t="s">
        <v>339</v>
      </c>
      <c r="P5" s="49" t="s">
        <v>340</v>
      </c>
      <c r="Q5" s="49" t="s">
        <v>341</v>
      </c>
      <c r="R5" s="49" t="s">
        <v>342</v>
      </c>
      <c r="S5" s="49" t="s">
        <v>343</v>
      </c>
      <c r="T5" s="49" t="s">
        <v>344</v>
      </c>
      <c r="U5" s="49" t="s">
        <v>345</v>
      </c>
      <c r="V5" s="49" t="s">
        <v>346</v>
      </c>
      <c r="W5" s="49" t="s">
        <v>347</v>
      </c>
    </row>
    <row r="6" spans="1:23" ht="19.5" customHeight="1">
      <c r="A6" s="49">
        <v>1</v>
      </c>
      <c r="B6" s="49">
        <v>2</v>
      </c>
      <c r="C6" s="49">
        <v>3</v>
      </c>
      <c r="D6" s="4">
        <v>4</v>
      </c>
      <c r="E6" s="49">
        <v>5</v>
      </c>
      <c r="F6" s="49">
        <v>6</v>
      </c>
      <c r="G6" s="49">
        <v>7</v>
      </c>
      <c r="H6" s="4">
        <v>8</v>
      </c>
      <c r="I6" s="49">
        <v>9</v>
      </c>
      <c r="J6" s="49">
        <v>10</v>
      </c>
      <c r="K6" s="49">
        <v>11</v>
      </c>
      <c r="L6" s="4">
        <v>12</v>
      </c>
      <c r="M6" s="49">
        <v>13</v>
      </c>
      <c r="N6" s="49">
        <v>14</v>
      </c>
      <c r="O6" s="49">
        <v>15</v>
      </c>
      <c r="P6" s="4">
        <v>16</v>
      </c>
      <c r="Q6" s="49">
        <v>17</v>
      </c>
      <c r="R6" s="49">
        <v>18</v>
      </c>
      <c r="S6" s="49">
        <v>19</v>
      </c>
      <c r="T6" s="4">
        <v>20</v>
      </c>
      <c r="U6" s="4">
        <v>21</v>
      </c>
      <c r="V6" s="4">
        <v>22</v>
      </c>
      <c r="W6" s="49">
        <v>23</v>
      </c>
    </row>
    <row r="7" spans="1:23" ht="28.35" customHeight="1">
      <c r="A7" s="37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ht="29.85" customHeight="1">
      <c r="A8" s="37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</row>
  </sheetData>
  <mergeCells count="5">
    <mergeCell ref="A2:W2"/>
    <mergeCell ref="A4:A5"/>
    <mergeCell ref="B4:D4"/>
    <mergeCell ref="E4:W4"/>
    <mergeCell ref="A3:I3"/>
  </mergeCells>
  <phoneticPr fontId="29" type="noConversion"/>
  <pageMargins left="0.7" right="0.7" top="0.75" bottom="0.75" header="0.3" footer="0.3"/>
  <pageSetup paperSize="9" scale="3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J7"/>
  <sheetViews>
    <sheetView showZeros="0" workbookViewId="0">
      <selection activeCell="C13" sqref="C13"/>
    </sheetView>
  </sheetViews>
  <sheetFormatPr defaultColWidth="9.125" defaultRowHeight="12" customHeight="1"/>
  <cols>
    <col min="1" max="1" width="34.25" customWidth="1"/>
    <col min="2" max="2" width="29" customWidth="1"/>
    <col min="3" max="3" width="16.375" customWidth="1"/>
    <col min="4" max="4" width="15.625" customWidth="1"/>
    <col min="5" max="5" width="23.625" customWidth="1"/>
    <col min="6" max="6" width="11.25" customWidth="1"/>
    <col min="7" max="7" width="14.875" customWidth="1"/>
    <col min="8" max="8" width="10.875" customWidth="1"/>
    <col min="9" max="9" width="13.375" customWidth="1"/>
    <col min="10" max="10" width="32" customWidth="1"/>
  </cols>
  <sheetData>
    <row r="1" spans="1:10" ht="12" customHeight="1">
      <c r="J1" s="79" t="s">
        <v>348</v>
      </c>
    </row>
    <row r="2" spans="1:10" ht="28.5" customHeight="1">
      <c r="A2" s="114" t="s">
        <v>349</v>
      </c>
      <c r="B2" s="143"/>
      <c r="C2" s="143"/>
      <c r="D2" s="143"/>
      <c r="E2" s="143"/>
      <c r="F2" s="144"/>
      <c r="G2" s="143"/>
      <c r="H2" s="144"/>
      <c r="I2" s="144"/>
      <c r="J2" s="143"/>
    </row>
    <row r="3" spans="1:10" ht="17.25" customHeight="1">
      <c r="A3" s="168" t="str">
        <f>"单位名称："&amp;"云南省珠宝玉石质量监督检验研究院"</f>
        <v>单位名称：云南省珠宝玉石质量监督检验研究院</v>
      </c>
      <c r="B3" s="133"/>
      <c r="C3" s="133"/>
      <c r="D3" s="133"/>
      <c r="E3" s="133"/>
      <c r="F3" s="133"/>
      <c r="G3" s="133"/>
      <c r="H3" s="133"/>
    </row>
    <row r="4" spans="1:10" ht="44.25" customHeight="1">
      <c r="A4" s="75" t="s">
        <v>233</v>
      </c>
      <c r="B4" s="75" t="s">
        <v>234</v>
      </c>
      <c r="C4" s="75" t="s">
        <v>235</v>
      </c>
      <c r="D4" s="75" t="s">
        <v>236</v>
      </c>
      <c r="E4" s="75" t="s">
        <v>237</v>
      </c>
      <c r="F4" s="51" t="s">
        <v>238</v>
      </c>
      <c r="G4" s="75" t="s">
        <v>239</v>
      </c>
      <c r="H4" s="51" t="s">
        <v>240</v>
      </c>
      <c r="I4" s="51" t="s">
        <v>241</v>
      </c>
      <c r="J4" s="75" t="s">
        <v>242</v>
      </c>
    </row>
    <row r="5" spans="1:10" ht="14.25" customHeight="1">
      <c r="A5" s="75">
        <v>1</v>
      </c>
      <c r="B5" s="75">
        <v>2</v>
      </c>
      <c r="C5" s="75">
        <v>3</v>
      </c>
      <c r="D5" s="75">
        <v>4</v>
      </c>
      <c r="E5" s="75">
        <v>5</v>
      </c>
      <c r="F5" s="51">
        <v>6</v>
      </c>
      <c r="G5" s="75">
        <v>7</v>
      </c>
      <c r="H5" s="51">
        <v>8</v>
      </c>
      <c r="I5" s="51">
        <v>9</v>
      </c>
      <c r="J5" s="75">
        <v>10</v>
      </c>
    </row>
    <row r="6" spans="1:10" ht="42" customHeight="1">
      <c r="A6" s="80"/>
      <c r="B6" s="81"/>
      <c r="C6" s="81"/>
      <c r="D6" s="81"/>
      <c r="E6" s="82"/>
      <c r="F6" s="83"/>
      <c r="G6" s="82"/>
      <c r="H6" s="83"/>
      <c r="I6" s="83"/>
      <c r="J6" s="82"/>
    </row>
    <row r="7" spans="1:10" ht="42" customHeight="1">
      <c r="A7" s="80"/>
      <c r="B7" s="84"/>
      <c r="C7" s="84"/>
      <c r="D7" s="84"/>
      <c r="E7" s="80"/>
      <c r="F7" s="84"/>
      <c r="G7" s="80"/>
      <c r="H7" s="84"/>
      <c r="I7" s="84"/>
      <c r="J7" s="80"/>
    </row>
  </sheetData>
  <mergeCells count="2">
    <mergeCell ref="A2:J2"/>
    <mergeCell ref="A3:H3"/>
  </mergeCells>
  <phoneticPr fontId="29" type="noConversion"/>
  <pageMargins left="0.7" right="0.7" top="0.75" bottom="0.75" header="0.3" footer="0.3"/>
  <pageSetup paperSize="9"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H17"/>
  <sheetViews>
    <sheetView showZeros="0" workbookViewId="0">
      <selection activeCell="C13" sqref="C13"/>
    </sheetView>
  </sheetViews>
  <sheetFormatPr defaultColWidth="8.875" defaultRowHeight="15" customHeight="1"/>
  <cols>
    <col min="1" max="1" width="36" customWidth="1"/>
    <col min="2" max="2" width="19.75" customWidth="1"/>
    <col min="3" max="3" width="33.375" customWidth="1"/>
    <col min="4" max="4" width="34.75" customWidth="1"/>
    <col min="5" max="5" width="14.5" customWidth="1"/>
    <col min="6" max="6" width="17.125" customWidth="1"/>
    <col min="7" max="7" width="17.375" customWidth="1"/>
    <col min="8" max="8" width="28.375" customWidth="1"/>
  </cols>
  <sheetData>
    <row r="1" spans="1:8" ht="18.75" customHeight="1">
      <c r="A1" s="104"/>
      <c r="B1" s="104"/>
      <c r="C1" s="104"/>
      <c r="D1" s="104"/>
      <c r="E1" s="104"/>
      <c r="F1" s="104"/>
      <c r="G1" s="104"/>
      <c r="H1" s="105" t="s">
        <v>350</v>
      </c>
    </row>
    <row r="2" spans="1:8" ht="30.6" customHeight="1">
      <c r="A2" s="207" t="s">
        <v>351</v>
      </c>
      <c r="B2" s="207"/>
      <c r="C2" s="207"/>
      <c r="D2" s="207"/>
      <c r="E2" s="207"/>
      <c r="F2" s="207"/>
      <c r="G2" s="207"/>
      <c r="H2" s="207"/>
    </row>
    <row r="3" spans="1:8" ht="18.75" customHeight="1">
      <c r="A3" s="106" t="str">
        <f>"单位名称："&amp;"云南省珠宝玉石质量监督检验研究院"</f>
        <v>单位名称：云南省珠宝玉石质量监督检验研究院</v>
      </c>
      <c r="B3" s="104"/>
      <c r="C3" s="104"/>
      <c r="D3" s="104"/>
      <c r="E3" s="104"/>
      <c r="F3" s="104"/>
      <c r="G3" s="104"/>
      <c r="H3" s="104"/>
    </row>
    <row r="4" spans="1:8" ht="18.75" customHeight="1">
      <c r="A4" s="206" t="s">
        <v>126</v>
      </c>
      <c r="B4" s="206" t="s">
        <v>352</v>
      </c>
      <c r="C4" s="206" t="s">
        <v>353</v>
      </c>
      <c r="D4" s="206" t="s">
        <v>354</v>
      </c>
      <c r="E4" s="206" t="s">
        <v>355</v>
      </c>
      <c r="F4" s="206" t="s">
        <v>356</v>
      </c>
      <c r="G4" s="206"/>
      <c r="H4" s="206"/>
    </row>
    <row r="5" spans="1:8" ht="18.75" customHeight="1">
      <c r="A5" s="206"/>
      <c r="B5" s="206"/>
      <c r="C5" s="206"/>
      <c r="D5" s="206"/>
      <c r="E5" s="206"/>
      <c r="F5" s="107" t="s">
        <v>299</v>
      </c>
      <c r="G5" s="107" t="s">
        <v>357</v>
      </c>
      <c r="H5" s="107" t="s">
        <v>358</v>
      </c>
    </row>
    <row r="6" spans="1:8" ht="18.75" customHeight="1">
      <c r="A6" s="108" t="s">
        <v>109</v>
      </c>
      <c r="B6" s="108" t="s">
        <v>110</v>
      </c>
      <c r="C6" s="108" t="s">
        <v>111</v>
      </c>
      <c r="D6" s="108" t="s">
        <v>112</v>
      </c>
      <c r="E6" s="108" t="s">
        <v>113</v>
      </c>
      <c r="F6" s="108" t="s">
        <v>114</v>
      </c>
      <c r="G6" s="108" t="s">
        <v>359</v>
      </c>
      <c r="H6" s="108" t="s">
        <v>360</v>
      </c>
    </row>
    <row r="7" spans="1:8" ht="29.85" customHeight="1">
      <c r="A7" s="109" t="s">
        <v>46</v>
      </c>
      <c r="B7" s="109" t="s">
        <v>361</v>
      </c>
      <c r="C7" s="109" t="s">
        <v>318</v>
      </c>
      <c r="D7" s="109" t="s">
        <v>362</v>
      </c>
      <c r="E7" s="107" t="s">
        <v>307</v>
      </c>
      <c r="F7" s="110">
        <v>2</v>
      </c>
      <c r="G7" s="111">
        <v>6000</v>
      </c>
      <c r="H7" s="111">
        <v>12000</v>
      </c>
    </row>
    <row r="8" spans="1:8" ht="29.85" customHeight="1">
      <c r="A8" s="109" t="s">
        <v>46</v>
      </c>
      <c r="B8" s="109" t="s">
        <v>361</v>
      </c>
      <c r="C8" s="109" t="s">
        <v>318</v>
      </c>
      <c r="D8" s="109" t="s">
        <v>363</v>
      </c>
      <c r="E8" s="107" t="s">
        <v>307</v>
      </c>
      <c r="F8" s="110">
        <v>2</v>
      </c>
      <c r="G8" s="111">
        <v>6000</v>
      </c>
      <c r="H8" s="111">
        <v>12000</v>
      </c>
    </row>
    <row r="9" spans="1:8" ht="29.85" customHeight="1">
      <c r="A9" s="109" t="s">
        <v>46</v>
      </c>
      <c r="B9" s="109" t="s">
        <v>361</v>
      </c>
      <c r="C9" s="109" t="s">
        <v>364</v>
      </c>
      <c r="D9" s="109" t="s">
        <v>365</v>
      </c>
      <c r="E9" s="107" t="s">
        <v>307</v>
      </c>
      <c r="F9" s="110">
        <v>6</v>
      </c>
      <c r="G9" s="111">
        <v>5000</v>
      </c>
      <c r="H9" s="111">
        <v>30000</v>
      </c>
    </row>
    <row r="10" spans="1:8" ht="29.85" customHeight="1">
      <c r="A10" s="109" t="s">
        <v>46</v>
      </c>
      <c r="B10" s="109" t="s">
        <v>361</v>
      </c>
      <c r="C10" s="109" t="s">
        <v>366</v>
      </c>
      <c r="D10" s="109" t="s">
        <v>367</v>
      </c>
      <c r="E10" s="107" t="s">
        <v>307</v>
      </c>
      <c r="F10" s="110">
        <v>2</v>
      </c>
      <c r="G10" s="111">
        <v>6000</v>
      </c>
      <c r="H10" s="111">
        <v>12000</v>
      </c>
    </row>
    <row r="11" spans="1:8" ht="29.85" customHeight="1">
      <c r="A11" s="109" t="s">
        <v>46</v>
      </c>
      <c r="B11" s="109" t="s">
        <v>361</v>
      </c>
      <c r="C11" s="109" t="s">
        <v>306</v>
      </c>
      <c r="D11" s="109" t="s">
        <v>305</v>
      </c>
      <c r="E11" s="107" t="s">
        <v>307</v>
      </c>
      <c r="F11" s="110">
        <v>2</v>
      </c>
      <c r="G11" s="111">
        <v>1500</v>
      </c>
      <c r="H11" s="111">
        <v>3000</v>
      </c>
    </row>
    <row r="12" spans="1:8" ht="29.85" customHeight="1">
      <c r="A12" s="109" t="s">
        <v>46</v>
      </c>
      <c r="B12" s="109" t="s">
        <v>361</v>
      </c>
      <c r="C12" s="109" t="s">
        <v>368</v>
      </c>
      <c r="D12" s="109" t="s">
        <v>369</v>
      </c>
      <c r="E12" s="107" t="s">
        <v>307</v>
      </c>
      <c r="F12" s="110">
        <v>1</v>
      </c>
      <c r="G12" s="111">
        <v>100000</v>
      </c>
      <c r="H12" s="111">
        <v>100000</v>
      </c>
    </row>
    <row r="13" spans="1:8" ht="29.85" customHeight="1">
      <c r="A13" s="109" t="s">
        <v>46</v>
      </c>
      <c r="B13" s="109" t="s">
        <v>361</v>
      </c>
      <c r="C13" s="109" t="s">
        <v>370</v>
      </c>
      <c r="D13" s="109" t="s">
        <v>371</v>
      </c>
      <c r="E13" s="107" t="s">
        <v>307</v>
      </c>
      <c r="F13" s="110">
        <v>1</v>
      </c>
      <c r="G13" s="111">
        <v>320000</v>
      </c>
      <c r="H13" s="111">
        <v>320000</v>
      </c>
    </row>
    <row r="14" spans="1:8" ht="29.85" customHeight="1">
      <c r="A14" s="109" t="s">
        <v>46</v>
      </c>
      <c r="B14" s="109" t="s">
        <v>361</v>
      </c>
      <c r="C14" s="109" t="s">
        <v>372</v>
      </c>
      <c r="D14" s="109" t="s">
        <v>373</v>
      </c>
      <c r="E14" s="107" t="s">
        <v>316</v>
      </c>
      <c r="F14" s="110">
        <v>1</v>
      </c>
      <c r="G14" s="111">
        <v>50000</v>
      </c>
      <c r="H14" s="111">
        <v>50000</v>
      </c>
    </row>
    <row r="15" spans="1:8" ht="29.85" customHeight="1">
      <c r="A15" s="109" t="s">
        <v>46</v>
      </c>
      <c r="B15" s="109" t="s">
        <v>361</v>
      </c>
      <c r="C15" s="109" t="s">
        <v>372</v>
      </c>
      <c r="D15" s="109" t="s">
        <v>374</v>
      </c>
      <c r="E15" s="107" t="s">
        <v>316</v>
      </c>
      <c r="F15" s="110">
        <v>2</v>
      </c>
      <c r="G15" s="111">
        <v>25000</v>
      </c>
      <c r="H15" s="111">
        <v>50000</v>
      </c>
    </row>
    <row r="16" spans="1:8" ht="29.85" customHeight="1">
      <c r="A16" s="109" t="s">
        <v>46</v>
      </c>
      <c r="B16" s="109" t="s">
        <v>375</v>
      </c>
      <c r="C16" s="109" t="s">
        <v>315</v>
      </c>
      <c r="D16" s="109" t="s">
        <v>376</v>
      </c>
      <c r="E16" s="107" t="s">
        <v>316</v>
      </c>
      <c r="F16" s="110">
        <v>2</v>
      </c>
      <c r="G16" s="111">
        <v>4000</v>
      </c>
      <c r="H16" s="111">
        <v>8000</v>
      </c>
    </row>
    <row r="17" spans="1:8" ht="20.100000000000001" customHeight="1">
      <c r="A17" s="206" t="s">
        <v>31</v>
      </c>
      <c r="B17" s="206"/>
      <c r="C17" s="206"/>
      <c r="D17" s="206"/>
      <c r="E17" s="206"/>
      <c r="F17" s="110">
        <v>21</v>
      </c>
      <c r="G17" s="111"/>
      <c r="H17" s="111">
        <v>597000</v>
      </c>
    </row>
  </sheetData>
  <mergeCells count="8">
    <mergeCell ref="A17:E17"/>
    <mergeCell ref="A2:H2"/>
    <mergeCell ref="A4:A5"/>
    <mergeCell ref="B4:B5"/>
    <mergeCell ref="C4:C5"/>
    <mergeCell ref="D4:D5"/>
    <mergeCell ref="E4:E5"/>
    <mergeCell ref="F4:H4"/>
  </mergeCells>
  <phoneticPr fontId="29" type="noConversion"/>
  <pageMargins left="0.7" right="0.7" top="0.75" bottom="0.75" header="0.3" footer="0.3"/>
  <pageSetup paperSize="9" scale="6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K10"/>
  <sheetViews>
    <sheetView showZeros="0" tabSelected="1" workbookViewId="0">
      <selection activeCell="C13" sqref="C13"/>
    </sheetView>
  </sheetViews>
  <sheetFormatPr defaultColWidth="9.125" defaultRowHeight="14.25" customHeight="1"/>
  <cols>
    <col min="1" max="1" width="16.375" customWidth="1"/>
    <col min="2" max="2" width="29" customWidth="1"/>
    <col min="3" max="3" width="23.875" customWidth="1"/>
    <col min="4" max="7" width="19.625" customWidth="1"/>
    <col min="8" max="8" width="15.375" customWidth="1"/>
    <col min="9" max="11" width="19.625" customWidth="1"/>
  </cols>
  <sheetData>
    <row r="1" spans="1:11" ht="13.5" customHeight="1">
      <c r="D1" s="74"/>
      <c r="E1" s="74"/>
      <c r="F1" s="74"/>
      <c r="G1" s="74"/>
      <c r="K1" s="28" t="s">
        <v>377</v>
      </c>
    </row>
    <row r="2" spans="1:11" ht="27.75" customHeight="1">
      <c r="A2" s="143" t="s">
        <v>378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</row>
    <row r="3" spans="1:11" ht="13.5" customHeight="1">
      <c r="A3" s="168" t="str">
        <f>"单位名称："&amp;"云南省珠宝玉石质量监督检验研究院"</f>
        <v>单位名称：云南省珠宝玉石质量监督检验研究院</v>
      </c>
      <c r="B3" s="180"/>
      <c r="C3" s="180"/>
      <c r="D3" s="180"/>
      <c r="E3" s="180"/>
      <c r="F3" s="180"/>
      <c r="G3" s="180"/>
      <c r="H3" s="29"/>
      <c r="I3" s="29"/>
      <c r="J3" s="29"/>
      <c r="K3" s="31" t="s">
        <v>117</v>
      </c>
    </row>
    <row r="4" spans="1:11" ht="21.75" customHeight="1">
      <c r="A4" s="177" t="s">
        <v>143</v>
      </c>
      <c r="B4" s="177" t="s">
        <v>128</v>
      </c>
      <c r="C4" s="177" t="s">
        <v>144</v>
      </c>
      <c r="D4" s="145" t="s">
        <v>129</v>
      </c>
      <c r="E4" s="145" t="s">
        <v>130</v>
      </c>
      <c r="F4" s="145" t="s">
        <v>131</v>
      </c>
      <c r="G4" s="145" t="s">
        <v>132</v>
      </c>
      <c r="H4" s="118" t="s">
        <v>31</v>
      </c>
      <c r="I4" s="116" t="s">
        <v>379</v>
      </c>
      <c r="J4" s="166"/>
      <c r="K4" s="117"/>
    </row>
    <row r="5" spans="1:11" ht="21.75" customHeight="1">
      <c r="A5" s="178"/>
      <c r="B5" s="178"/>
      <c r="C5" s="178"/>
      <c r="D5" s="173"/>
      <c r="E5" s="173"/>
      <c r="F5" s="173"/>
      <c r="G5" s="173"/>
      <c r="H5" s="208"/>
      <c r="I5" s="145" t="s">
        <v>34</v>
      </c>
      <c r="J5" s="145" t="s">
        <v>35</v>
      </c>
      <c r="K5" s="145" t="s">
        <v>36</v>
      </c>
    </row>
    <row r="6" spans="1:11" ht="40.5" customHeight="1">
      <c r="A6" s="179"/>
      <c r="B6" s="179"/>
      <c r="C6" s="179"/>
      <c r="D6" s="158"/>
      <c r="E6" s="158"/>
      <c r="F6" s="158"/>
      <c r="G6" s="158"/>
      <c r="H6" s="119"/>
      <c r="I6" s="158" t="s">
        <v>33</v>
      </c>
      <c r="J6" s="158"/>
      <c r="K6" s="158"/>
    </row>
    <row r="7" spans="1:11" ht="15" customHeight="1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35">
        <v>10</v>
      </c>
      <c r="K7" s="35">
        <v>11</v>
      </c>
    </row>
    <row r="8" spans="1:11" ht="30.6" customHeight="1">
      <c r="A8" s="37"/>
      <c r="B8" s="112"/>
      <c r="C8" s="37"/>
      <c r="D8" s="37"/>
      <c r="E8" s="37"/>
      <c r="F8" s="37"/>
      <c r="G8" s="37"/>
      <c r="H8" s="26"/>
      <c r="I8" s="26"/>
      <c r="J8" s="26"/>
      <c r="K8" s="26"/>
    </row>
    <row r="9" spans="1:11" ht="30.6" customHeight="1">
      <c r="A9" s="112"/>
      <c r="B9" s="112"/>
      <c r="C9" s="112"/>
      <c r="D9" s="112"/>
      <c r="E9" s="112"/>
      <c r="F9" s="112"/>
      <c r="G9" s="112"/>
      <c r="H9" s="26"/>
      <c r="I9" s="26"/>
      <c r="J9" s="26"/>
      <c r="K9" s="26"/>
    </row>
    <row r="10" spans="1:11" ht="18.75" customHeight="1">
      <c r="A10" s="174" t="s">
        <v>92</v>
      </c>
      <c r="B10" s="175"/>
      <c r="C10" s="175"/>
      <c r="D10" s="175"/>
      <c r="E10" s="175"/>
      <c r="F10" s="175"/>
      <c r="G10" s="176"/>
      <c r="H10" s="26"/>
      <c r="I10" s="26"/>
      <c r="J10" s="26"/>
      <c r="K10" s="26"/>
    </row>
  </sheetData>
  <mergeCells count="15">
    <mergeCell ref="A2:K2"/>
    <mergeCell ref="E4:E6"/>
    <mergeCell ref="A4:A6"/>
    <mergeCell ref="B4:B6"/>
    <mergeCell ref="A3:G3"/>
    <mergeCell ref="K5:K6"/>
    <mergeCell ref="I4:K4"/>
    <mergeCell ref="C4:C6"/>
    <mergeCell ref="D4:D6"/>
    <mergeCell ref="F4:F6"/>
    <mergeCell ref="G4:G6"/>
    <mergeCell ref="H4:H6"/>
    <mergeCell ref="J5:J6"/>
    <mergeCell ref="A10:G10"/>
    <mergeCell ref="I5:I6"/>
  </mergeCells>
  <phoneticPr fontId="29" type="noConversion"/>
  <pageMargins left="0.7" right="0.7" top="0.75" bottom="0.75" header="0.3" footer="0.3"/>
  <pageSetup paperSize="9" scale="6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G10"/>
  <sheetViews>
    <sheetView showZeros="0" workbookViewId="0">
      <selection activeCell="C13" sqref="C13"/>
    </sheetView>
  </sheetViews>
  <sheetFormatPr defaultColWidth="9.125" defaultRowHeight="14.25" customHeight="1"/>
  <cols>
    <col min="1" max="1" width="37.75" customWidth="1"/>
    <col min="2" max="2" width="28" customWidth="1"/>
    <col min="3" max="3" width="37.625" customWidth="1"/>
    <col min="4" max="4" width="17" customWidth="1"/>
    <col min="5" max="7" width="27" customWidth="1"/>
  </cols>
  <sheetData>
    <row r="1" spans="1:7" ht="13.5" customHeight="1">
      <c r="D1" s="74"/>
      <c r="G1" s="28" t="s">
        <v>380</v>
      </c>
    </row>
    <row r="2" spans="1:7" ht="27.75" customHeight="1">
      <c r="A2" s="159" t="s">
        <v>381</v>
      </c>
      <c r="B2" s="159"/>
      <c r="C2" s="159"/>
      <c r="D2" s="159"/>
      <c r="E2" s="159"/>
      <c r="F2" s="159"/>
      <c r="G2" s="159"/>
    </row>
    <row r="3" spans="1:7" ht="13.5" customHeight="1">
      <c r="A3" s="168" t="str">
        <f>"单位名称："&amp;"云南省珠宝玉石质量监督检验研究院"</f>
        <v>单位名称：云南省珠宝玉石质量监督检验研究院</v>
      </c>
      <c r="B3" s="180"/>
      <c r="C3" s="180"/>
      <c r="D3" s="180"/>
      <c r="E3" s="29"/>
      <c r="F3" s="29"/>
      <c r="G3" s="31" t="s">
        <v>117</v>
      </c>
    </row>
    <row r="4" spans="1:7" ht="21.75" customHeight="1">
      <c r="A4" s="177" t="s">
        <v>144</v>
      </c>
      <c r="B4" s="177" t="s">
        <v>143</v>
      </c>
      <c r="C4" s="177" t="s">
        <v>128</v>
      </c>
      <c r="D4" s="145" t="s">
        <v>382</v>
      </c>
      <c r="E4" s="116" t="s">
        <v>34</v>
      </c>
      <c r="F4" s="166"/>
      <c r="G4" s="117"/>
    </row>
    <row r="5" spans="1:7" ht="21.75" customHeight="1">
      <c r="A5" s="178"/>
      <c r="B5" s="178"/>
      <c r="C5" s="178"/>
      <c r="D5" s="173"/>
      <c r="E5" s="118" t="s">
        <v>383</v>
      </c>
      <c r="F5" s="145" t="s">
        <v>384</v>
      </c>
      <c r="G5" s="145" t="s">
        <v>385</v>
      </c>
    </row>
    <row r="6" spans="1:7" ht="40.5" customHeight="1">
      <c r="A6" s="179"/>
      <c r="B6" s="179"/>
      <c r="C6" s="179"/>
      <c r="D6" s="158"/>
      <c r="E6" s="119"/>
      <c r="F6" s="158" t="s">
        <v>33</v>
      </c>
      <c r="G6" s="158"/>
    </row>
    <row r="7" spans="1:7" ht="15" customHeight="1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</row>
    <row r="8" spans="1:7" ht="29.85" customHeight="1">
      <c r="A8" s="112" t="s">
        <v>46</v>
      </c>
      <c r="B8" s="113"/>
      <c r="C8" s="113"/>
      <c r="D8" s="112"/>
      <c r="E8" s="26">
        <v>50000</v>
      </c>
      <c r="F8" s="26">
        <v>50000</v>
      </c>
      <c r="G8" s="26">
        <v>50000</v>
      </c>
    </row>
    <row r="9" spans="1:7" ht="29.85" customHeight="1">
      <c r="A9" s="112"/>
      <c r="B9" s="112" t="s">
        <v>386</v>
      </c>
      <c r="C9" s="112" t="s">
        <v>157</v>
      </c>
      <c r="D9" s="112" t="s">
        <v>387</v>
      </c>
      <c r="E9" s="26">
        <v>50000</v>
      </c>
      <c r="F9" s="26">
        <v>50000</v>
      </c>
      <c r="G9" s="26">
        <v>50000</v>
      </c>
    </row>
    <row r="10" spans="1:7" ht="18.75" customHeight="1">
      <c r="A10" s="209" t="s">
        <v>31</v>
      </c>
      <c r="B10" s="210" t="s">
        <v>388</v>
      </c>
      <c r="C10" s="210"/>
      <c r="D10" s="211"/>
      <c r="E10" s="26">
        <v>50000</v>
      </c>
      <c r="F10" s="26">
        <v>50000</v>
      </c>
      <c r="G10" s="26">
        <v>50000</v>
      </c>
    </row>
  </sheetData>
  <mergeCells count="11">
    <mergeCell ref="A10:D10"/>
    <mergeCell ref="B4:B6"/>
    <mergeCell ref="C4:C6"/>
    <mergeCell ref="A4:A6"/>
    <mergeCell ref="G5:G6"/>
    <mergeCell ref="D4:D6"/>
    <mergeCell ref="A2:G2"/>
    <mergeCell ref="A3:D3"/>
    <mergeCell ref="F5:F6"/>
    <mergeCell ref="E5:E6"/>
    <mergeCell ref="E4:G4"/>
  </mergeCells>
  <phoneticPr fontId="29" type="noConversion"/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S9"/>
  <sheetViews>
    <sheetView showZeros="0" workbookViewId="0">
      <selection activeCell="C13" sqref="C13"/>
    </sheetView>
  </sheetViews>
  <sheetFormatPr defaultColWidth="8" defaultRowHeight="14.25" customHeight="1"/>
  <cols>
    <col min="1" max="1" width="21.125" customWidth="1"/>
    <col min="2" max="2" width="35.25" customWidth="1"/>
    <col min="3" max="19" width="16.125" customWidth="1"/>
  </cols>
  <sheetData>
    <row r="1" spans="1:19" ht="12" customHeight="1">
      <c r="A1" s="26"/>
      <c r="J1" s="27"/>
      <c r="N1" s="133"/>
      <c r="R1" s="141" t="s">
        <v>27</v>
      </c>
      <c r="S1" s="133"/>
    </row>
    <row r="2" spans="1:19" ht="36" customHeight="1">
      <c r="A2" s="142" t="s">
        <v>28</v>
      </c>
      <c r="B2" s="143"/>
      <c r="C2" s="143"/>
      <c r="D2" s="143"/>
      <c r="E2" s="143"/>
      <c r="F2" s="143"/>
      <c r="G2" s="143"/>
      <c r="H2" s="143"/>
      <c r="I2" s="143"/>
      <c r="J2" s="144"/>
      <c r="K2" s="143"/>
      <c r="L2" s="143"/>
      <c r="M2" s="143"/>
      <c r="N2" s="143"/>
      <c r="O2" s="143"/>
      <c r="P2" s="143"/>
      <c r="Q2" s="143"/>
      <c r="R2" s="143"/>
      <c r="S2" s="143"/>
    </row>
    <row r="3" spans="1:19" ht="20.25" customHeight="1">
      <c r="A3" s="135" t="str">
        <f>"单位名称："&amp;"云南省珠宝玉石质量监督检验研究院"</f>
        <v>单位名称：云南省珠宝玉石质量监督检验研究院</v>
      </c>
      <c r="B3" s="136"/>
      <c r="C3" s="136"/>
      <c r="D3" s="136"/>
      <c r="E3" s="29"/>
      <c r="F3" s="29"/>
      <c r="G3" s="29"/>
      <c r="H3" s="29"/>
      <c r="I3" s="29"/>
      <c r="J3" s="30"/>
      <c r="K3" s="29"/>
      <c r="L3" s="29"/>
      <c r="M3" s="29"/>
      <c r="N3" s="134"/>
      <c r="O3" s="31"/>
      <c r="P3" s="31"/>
      <c r="Q3" s="31"/>
      <c r="R3" s="134" t="s">
        <v>2</v>
      </c>
      <c r="S3" s="134" t="s">
        <v>2</v>
      </c>
    </row>
    <row r="4" spans="1:19" ht="18.75" customHeight="1">
      <c r="A4" s="127" t="s">
        <v>29</v>
      </c>
      <c r="B4" s="130" t="s">
        <v>30</v>
      </c>
      <c r="C4" s="130" t="s">
        <v>31</v>
      </c>
      <c r="D4" s="137" t="s">
        <v>32</v>
      </c>
      <c r="E4" s="138"/>
      <c r="F4" s="138"/>
      <c r="G4" s="138"/>
      <c r="H4" s="138"/>
      <c r="I4" s="138"/>
      <c r="J4" s="139"/>
      <c r="K4" s="138"/>
      <c r="L4" s="138"/>
      <c r="M4" s="138"/>
      <c r="N4" s="140"/>
      <c r="O4" s="140" t="s">
        <v>20</v>
      </c>
      <c r="P4" s="140"/>
      <c r="Q4" s="140"/>
      <c r="R4" s="140"/>
      <c r="S4" s="140"/>
    </row>
    <row r="5" spans="1:19" ht="18" customHeight="1">
      <c r="A5" s="128"/>
      <c r="B5" s="122"/>
      <c r="C5" s="122"/>
      <c r="D5" s="122" t="s">
        <v>33</v>
      </c>
      <c r="E5" s="122" t="s">
        <v>34</v>
      </c>
      <c r="F5" s="122" t="s">
        <v>35</v>
      </c>
      <c r="G5" s="122" t="s">
        <v>36</v>
      </c>
      <c r="H5" s="122" t="s">
        <v>37</v>
      </c>
      <c r="I5" s="124" t="s">
        <v>38</v>
      </c>
      <c r="J5" s="125"/>
      <c r="K5" s="124" t="s">
        <v>39</v>
      </c>
      <c r="L5" s="124" t="s">
        <v>40</v>
      </c>
      <c r="M5" s="124" t="s">
        <v>41</v>
      </c>
      <c r="N5" s="126" t="s">
        <v>42</v>
      </c>
      <c r="O5" s="131" t="s">
        <v>33</v>
      </c>
      <c r="P5" s="131" t="s">
        <v>34</v>
      </c>
      <c r="Q5" s="131" t="s">
        <v>35</v>
      </c>
      <c r="R5" s="131" t="s">
        <v>36</v>
      </c>
      <c r="S5" s="131" t="s">
        <v>43</v>
      </c>
    </row>
    <row r="6" spans="1:19" ht="29.25" customHeight="1">
      <c r="A6" s="129"/>
      <c r="B6" s="123"/>
      <c r="C6" s="123"/>
      <c r="D6" s="123"/>
      <c r="E6" s="123"/>
      <c r="F6" s="123"/>
      <c r="G6" s="123"/>
      <c r="H6" s="123"/>
      <c r="I6" s="32" t="s">
        <v>33</v>
      </c>
      <c r="J6" s="32" t="s">
        <v>44</v>
      </c>
      <c r="K6" s="32" t="s">
        <v>39</v>
      </c>
      <c r="L6" s="32" t="s">
        <v>40</v>
      </c>
      <c r="M6" s="32" t="s">
        <v>41</v>
      </c>
      <c r="N6" s="32" t="s">
        <v>42</v>
      </c>
      <c r="O6" s="132"/>
      <c r="P6" s="132"/>
      <c r="Q6" s="132"/>
      <c r="R6" s="132"/>
      <c r="S6" s="132"/>
    </row>
    <row r="7" spans="1:19" ht="16.5" customHeight="1">
      <c r="A7" s="33">
        <v>1</v>
      </c>
      <c r="B7" s="34">
        <v>2</v>
      </c>
      <c r="C7" s="34">
        <v>3</v>
      </c>
      <c r="D7" s="34">
        <v>4</v>
      </c>
      <c r="E7" s="33">
        <v>5</v>
      </c>
      <c r="F7" s="34">
        <v>6</v>
      </c>
      <c r="G7" s="34">
        <v>7</v>
      </c>
      <c r="H7" s="33">
        <v>8</v>
      </c>
      <c r="I7" s="34">
        <v>9</v>
      </c>
      <c r="J7" s="35">
        <v>10</v>
      </c>
      <c r="K7" s="35">
        <v>11</v>
      </c>
      <c r="L7" s="36">
        <v>12</v>
      </c>
      <c r="M7" s="35">
        <v>13</v>
      </c>
      <c r="N7" s="35">
        <v>14</v>
      </c>
      <c r="O7" s="35">
        <v>15</v>
      </c>
      <c r="P7" s="35">
        <v>16</v>
      </c>
      <c r="Q7" s="35">
        <v>17</v>
      </c>
      <c r="R7" s="35">
        <v>18</v>
      </c>
      <c r="S7" s="35">
        <v>19</v>
      </c>
    </row>
    <row r="8" spans="1:19" ht="31.35" customHeight="1">
      <c r="A8" s="37" t="s">
        <v>45</v>
      </c>
      <c r="B8" s="37" t="s">
        <v>46</v>
      </c>
      <c r="C8" s="26">
        <v>25230000</v>
      </c>
      <c r="D8" s="8">
        <v>23695300</v>
      </c>
      <c r="E8" s="10">
        <v>50000</v>
      </c>
      <c r="F8" s="10"/>
      <c r="G8" s="10"/>
      <c r="H8" s="10"/>
      <c r="I8" s="10">
        <v>23645300</v>
      </c>
      <c r="J8" s="10"/>
      <c r="K8" s="10">
        <v>23616300</v>
      </c>
      <c r="L8" s="10"/>
      <c r="M8" s="10"/>
      <c r="N8" s="10">
        <v>29000</v>
      </c>
      <c r="O8" s="10">
        <v>1534700</v>
      </c>
      <c r="P8" s="10"/>
      <c r="Q8" s="10"/>
      <c r="R8" s="10"/>
      <c r="S8" s="10">
        <v>1534700</v>
      </c>
    </row>
    <row r="9" spans="1:19" ht="16.5" customHeight="1">
      <c r="A9" s="38" t="s">
        <v>31</v>
      </c>
      <c r="B9" s="39"/>
      <c r="C9" s="40">
        <v>25230000</v>
      </c>
      <c r="D9" s="40">
        <v>23695300</v>
      </c>
      <c r="E9" s="41">
        <v>50000</v>
      </c>
      <c r="F9" s="42"/>
      <c r="G9" s="42"/>
      <c r="H9" s="42"/>
      <c r="I9" s="42">
        <v>23645300</v>
      </c>
      <c r="J9" s="42"/>
      <c r="K9" s="42">
        <v>23616300</v>
      </c>
      <c r="L9" s="42"/>
      <c r="M9" s="42"/>
      <c r="N9" s="42">
        <v>29000</v>
      </c>
      <c r="O9" s="42">
        <v>1534700</v>
      </c>
      <c r="P9" s="42"/>
      <c r="Q9" s="42"/>
      <c r="R9" s="42"/>
      <c r="S9" s="42">
        <v>1534700</v>
      </c>
    </row>
  </sheetData>
  <mergeCells count="22">
    <mergeCell ref="Q5:Q6"/>
    <mergeCell ref="R5:R6"/>
    <mergeCell ref="R1:S1"/>
    <mergeCell ref="R3:S3"/>
    <mergeCell ref="A2:S2"/>
    <mergeCell ref="O4:S4"/>
    <mergeCell ref="D5:D6"/>
    <mergeCell ref="E5:E6"/>
    <mergeCell ref="F5:F6"/>
    <mergeCell ref="G5:G6"/>
    <mergeCell ref="O5:O6"/>
    <mergeCell ref="P5:P6"/>
    <mergeCell ref="H5:H6"/>
    <mergeCell ref="I5:N5"/>
    <mergeCell ref="A4:A6"/>
    <mergeCell ref="B4:B6"/>
    <mergeCell ref="S5:S6"/>
    <mergeCell ref="N1"/>
    <mergeCell ref="N3"/>
    <mergeCell ref="A3:D3"/>
    <mergeCell ref="D4:N4"/>
    <mergeCell ref="C4:C6"/>
  </mergeCells>
  <phoneticPr fontId="29" type="noConversion"/>
  <pageMargins left="0.7" right="0.7" top="0.75" bottom="0.75" header="0.3" footer="0.3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O23"/>
  <sheetViews>
    <sheetView showZeros="0" workbookViewId="0">
      <selection activeCell="C13" sqref="C13"/>
    </sheetView>
  </sheetViews>
  <sheetFormatPr defaultColWidth="9.125" defaultRowHeight="14.25" customHeight="1"/>
  <cols>
    <col min="1" max="1" width="14.25" customWidth="1"/>
    <col min="2" max="2" width="32.625" customWidth="1"/>
    <col min="3" max="6" width="18.875" customWidth="1"/>
    <col min="7" max="7" width="21.25" customWidth="1"/>
    <col min="8" max="9" width="18.875" customWidth="1"/>
    <col min="10" max="10" width="17.875" customWidth="1"/>
    <col min="11" max="15" width="18.875" customWidth="1"/>
  </cols>
  <sheetData>
    <row r="1" spans="1:15" ht="15.75" customHeight="1">
      <c r="O1" s="43" t="s">
        <v>47</v>
      </c>
    </row>
    <row r="2" spans="1:15" ht="28.5" customHeight="1">
      <c r="A2" s="143" t="s">
        <v>48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</row>
    <row r="3" spans="1:15" ht="15" customHeight="1">
      <c r="A3" s="146" t="str">
        <f>"单位名称："&amp;"云南省珠宝玉石质量监督检验研究院"</f>
        <v>单位名称：云南省珠宝玉石质量监督检验研究院</v>
      </c>
      <c r="B3" s="147"/>
      <c r="C3" s="148"/>
      <c r="D3" s="148"/>
      <c r="E3" s="148"/>
      <c r="F3" s="148"/>
      <c r="G3" s="136"/>
      <c r="H3" s="148"/>
      <c r="I3" s="148"/>
      <c r="J3" s="136"/>
      <c r="K3" s="148"/>
      <c r="L3" s="148"/>
      <c r="M3" s="29"/>
      <c r="N3" s="29"/>
      <c r="O3" s="47" t="s">
        <v>2</v>
      </c>
    </row>
    <row r="4" spans="1:15" ht="18.75" customHeight="1">
      <c r="A4" s="145" t="s">
        <v>49</v>
      </c>
      <c r="B4" s="145" t="s">
        <v>50</v>
      </c>
      <c r="C4" s="118" t="s">
        <v>31</v>
      </c>
      <c r="D4" s="154" t="s">
        <v>34</v>
      </c>
      <c r="E4" s="154"/>
      <c r="F4" s="154"/>
      <c r="G4" s="153" t="s">
        <v>35</v>
      </c>
      <c r="H4" s="145" t="s">
        <v>36</v>
      </c>
      <c r="I4" s="145" t="s">
        <v>51</v>
      </c>
      <c r="J4" s="116" t="s">
        <v>52</v>
      </c>
      <c r="K4" s="151" t="s">
        <v>53</v>
      </c>
      <c r="L4" s="151" t="s">
        <v>54</v>
      </c>
      <c r="M4" s="151" t="s">
        <v>55</v>
      </c>
      <c r="N4" s="151" t="s">
        <v>56</v>
      </c>
      <c r="O4" s="152" t="s">
        <v>57</v>
      </c>
    </row>
    <row r="5" spans="1:15" ht="30" customHeight="1">
      <c r="A5" s="119"/>
      <c r="B5" s="119"/>
      <c r="C5" s="119"/>
      <c r="D5" s="49" t="s">
        <v>33</v>
      </c>
      <c r="E5" s="49" t="s">
        <v>58</v>
      </c>
      <c r="F5" s="49" t="s">
        <v>59</v>
      </c>
      <c r="G5" s="119"/>
      <c r="H5" s="119"/>
      <c r="I5" s="119"/>
      <c r="J5" s="49" t="s">
        <v>33</v>
      </c>
      <c r="K5" s="50" t="s">
        <v>53</v>
      </c>
      <c r="L5" s="50" t="s">
        <v>54</v>
      </c>
      <c r="M5" s="50" t="s">
        <v>55</v>
      </c>
      <c r="N5" s="50" t="s">
        <v>56</v>
      </c>
      <c r="O5" s="50" t="s">
        <v>57</v>
      </c>
    </row>
    <row r="6" spans="1:15" ht="16.5" customHeight="1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51">
        <v>8</v>
      </c>
      <c r="I6" s="51">
        <v>9</v>
      </c>
      <c r="J6" s="51">
        <v>10</v>
      </c>
      <c r="K6" s="51">
        <v>11</v>
      </c>
      <c r="L6" s="51">
        <v>12</v>
      </c>
      <c r="M6" s="51">
        <v>13</v>
      </c>
      <c r="N6" s="51">
        <v>14</v>
      </c>
      <c r="O6" s="49">
        <v>15</v>
      </c>
    </row>
    <row r="7" spans="1:15" ht="20.25" customHeight="1">
      <c r="A7" s="37" t="s">
        <v>60</v>
      </c>
      <c r="B7" s="37" t="s">
        <v>61</v>
      </c>
      <c r="C7" s="8">
        <v>22847000</v>
      </c>
      <c r="D7" s="8">
        <v>50000</v>
      </c>
      <c r="E7" s="8"/>
      <c r="F7" s="8">
        <v>50000</v>
      </c>
      <c r="G7" s="10"/>
      <c r="H7" s="8"/>
      <c r="I7" s="8"/>
      <c r="J7" s="8">
        <v>22797000</v>
      </c>
      <c r="K7" s="8"/>
      <c r="L7" s="8">
        <v>22768000</v>
      </c>
      <c r="M7" s="10"/>
      <c r="N7" s="8"/>
      <c r="O7" s="8">
        <v>29000</v>
      </c>
    </row>
    <row r="8" spans="1:15" ht="20.25" customHeight="1">
      <c r="A8" s="52" t="s">
        <v>62</v>
      </c>
      <c r="B8" s="52" t="s">
        <v>63</v>
      </c>
      <c r="C8" s="8">
        <v>22847000</v>
      </c>
      <c r="D8" s="8">
        <v>50000</v>
      </c>
      <c r="E8" s="8"/>
      <c r="F8" s="8">
        <v>50000</v>
      </c>
      <c r="G8" s="10"/>
      <c r="H8" s="8"/>
      <c r="I8" s="8"/>
      <c r="J8" s="8">
        <v>22797000</v>
      </c>
      <c r="K8" s="8"/>
      <c r="L8" s="8">
        <v>22768000</v>
      </c>
      <c r="M8" s="10"/>
      <c r="N8" s="8"/>
      <c r="O8" s="8">
        <v>29000</v>
      </c>
    </row>
    <row r="9" spans="1:15" ht="20.25" customHeight="1">
      <c r="A9" s="53" t="s">
        <v>64</v>
      </c>
      <c r="B9" s="53" t="s">
        <v>65</v>
      </c>
      <c r="C9" s="8">
        <v>9712000</v>
      </c>
      <c r="D9" s="8">
        <v>50000</v>
      </c>
      <c r="E9" s="8"/>
      <c r="F9" s="8">
        <v>50000</v>
      </c>
      <c r="G9" s="10"/>
      <c r="H9" s="8"/>
      <c r="I9" s="8"/>
      <c r="J9" s="8">
        <v>9662000</v>
      </c>
      <c r="K9" s="8"/>
      <c r="L9" s="8">
        <v>9633000</v>
      </c>
      <c r="M9" s="10"/>
      <c r="N9" s="8"/>
      <c r="O9" s="8">
        <v>29000</v>
      </c>
    </row>
    <row r="10" spans="1:15" ht="20.25" customHeight="1">
      <c r="A10" s="53" t="s">
        <v>66</v>
      </c>
      <c r="B10" s="53" t="s">
        <v>67</v>
      </c>
      <c r="C10" s="8">
        <v>13135000</v>
      </c>
      <c r="D10" s="8"/>
      <c r="E10" s="8"/>
      <c r="F10" s="8"/>
      <c r="G10" s="10"/>
      <c r="H10" s="8"/>
      <c r="I10" s="8"/>
      <c r="J10" s="8">
        <v>13135000</v>
      </c>
      <c r="K10" s="8"/>
      <c r="L10" s="8">
        <v>13135000</v>
      </c>
      <c r="M10" s="10"/>
      <c r="N10" s="8"/>
      <c r="O10" s="8"/>
    </row>
    <row r="11" spans="1:15" ht="20.25" customHeight="1">
      <c r="A11" s="37" t="s">
        <v>68</v>
      </c>
      <c r="B11" s="37" t="s">
        <v>69</v>
      </c>
      <c r="C11" s="8">
        <v>895000</v>
      </c>
      <c r="D11" s="8"/>
      <c r="E11" s="8"/>
      <c r="F11" s="8"/>
      <c r="G11" s="10"/>
      <c r="H11" s="8"/>
      <c r="I11" s="8"/>
      <c r="J11" s="8">
        <v>895000</v>
      </c>
      <c r="K11" s="8"/>
      <c r="L11" s="8">
        <v>895000</v>
      </c>
      <c r="M11" s="10"/>
      <c r="N11" s="8"/>
      <c r="O11" s="8"/>
    </row>
    <row r="12" spans="1:15" ht="20.25" customHeight="1">
      <c r="A12" s="52" t="s">
        <v>70</v>
      </c>
      <c r="B12" s="52" t="s">
        <v>71</v>
      </c>
      <c r="C12" s="8">
        <v>895000</v>
      </c>
      <c r="D12" s="8"/>
      <c r="E12" s="8"/>
      <c r="F12" s="8"/>
      <c r="G12" s="10"/>
      <c r="H12" s="8"/>
      <c r="I12" s="8"/>
      <c r="J12" s="8">
        <v>895000</v>
      </c>
      <c r="K12" s="8"/>
      <c r="L12" s="8">
        <v>895000</v>
      </c>
      <c r="M12" s="10"/>
      <c r="N12" s="8"/>
      <c r="O12" s="8"/>
    </row>
    <row r="13" spans="1:15" ht="20.25" customHeight="1">
      <c r="A13" s="53" t="s">
        <v>72</v>
      </c>
      <c r="B13" s="53" t="s">
        <v>73</v>
      </c>
      <c r="C13" s="8">
        <v>120000</v>
      </c>
      <c r="D13" s="8"/>
      <c r="E13" s="8"/>
      <c r="F13" s="8"/>
      <c r="G13" s="10"/>
      <c r="H13" s="8"/>
      <c r="I13" s="8"/>
      <c r="J13" s="8">
        <v>120000</v>
      </c>
      <c r="K13" s="8"/>
      <c r="L13" s="8">
        <v>120000</v>
      </c>
      <c r="M13" s="10"/>
      <c r="N13" s="8"/>
      <c r="O13" s="8"/>
    </row>
    <row r="14" spans="1:15" ht="20.25" customHeight="1">
      <c r="A14" s="53" t="s">
        <v>74</v>
      </c>
      <c r="B14" s="53" t="s">
        <v>75</v>
      </c>
      <c r="C14" s="8">
        <v>515000</v>
      </c>
      <c r="D14" s="8"/>
      <c r="E14" s="8"/>
      <c r="F14" s="8"/>
      <c r="G14" s="10"/>
      <c r="H14" s="8"/>
      <c r="I14" s="8"/>
      <c r="J14" s="8">
        <v>515000</v>
      </c>
      <c r="K14" s="8"/>
      <c r="L14" s="8">
        <v>515000</v>
      </c>
      <c r="M14" s="10"/>
      <c r="N14" s="8"/>
      <c r="O14" s="8"/>
    </row>
    <row r="15" spans="1:15" ht="20.25" customHeight="1">
      <c r="A15" s="53" t="s">
        <v>76</v>
      </c>
      <c r="B15" s="53" t="s">
        <v>77</v>
      </c>
      <c r="C15" s="8">
        <v>260000</v>
      </c>
      <c r="D15" s="8"/>
      <c r="E15" s="8"/>
      <c r="F15" s="8"/>
      <c r="G15" s="10"/>
      <c r="H15" s="8"/>
      <c r="I15" s="8"/>
      <c r="J15" s="8">
        <v>260000</v>
      </c>
      <c r="K15" s="8"/>
      <c r="L15" s="8">
        <v>260000</v>
      </c>
      <c r="M15" s="10"/>
      <c r="N15" s="8"/>
      <c r="O15" s="8"/>
    </row>
    <row r="16" spans="1:15" ht="20.25" customHeight="1">
      <c r="A16" s="37" t="s">
        <v>78</v>
      </c>
      <c r="B16" s="37" t="s">
        <v>79</v>
      </c>
      <c r="C16" s="8">
        <v>500000</v>
      </c>
      <c r="D16" s="8"/>
      <c r="E16" s="8"/>
      <c r="F16" s="8"/>
      <c r="G16" s="10"/>
      <c r="H16" s="8"/>
      <c r="I16" s="8"/>
      <c r="J16" s="8">
        <v>500000</v>
      </c>
      <c r="K16" s="8"/>
      <c r="L16" s="8">
        <v>500000</v>
      </c>
      <c r="M16" s="10"/>
      <c r="N16" s="8"/>
      <c r="O16" s="8"/>
    </row>
    <row r="17" spans="1:15" ht="20.25" customHeight="1">
      <c r="A17" s="52" t="s">
        <v>80</v>
      </c>
      <c r="B17" s="52" t="s">
        <v>81</v>
      </c>
      <c r="C17" s="8">
        <v>500000</v>
      </c>
      <c r="D17" s="8"/>
      <c r="E17" s="8"/>
      <c r="F17" s="8"/>
      <c r="G17" s="10"/>
      <c r="H17" s="8"/>
      <c r="I17" s="8"/>
      <c r="J17" s="8">
        <v>500000</v>
      </c>
      <c r="K17" s="8"/>
      <c r="L17" s="8">
        <v>500000</v>
      </c>
      <c r="M17" s="10"/>
      <c r="N17" s="8"/>
      <c r="O17" s="8"/>
    </row>
    <row r="18" spans="1:15" ht="20.25" customHeight="1">
      <c r="A18" s="53" t="s">
        <v>82</v>
      </c>
      <c r="B18" s="53" t="s">
        <v>83</v>
      </c>
      <c r="C18" s="8">
        <v>320000</v>
      </c>
      <c r="D18" s="8"/>
      <c r="E18" s="8"/>
      <c r="F18" s="8"/>
      <c r="G18" s="10"/>
      <c r="H18" s="8"/>
      <c r="I18" s="8"/>
      <c r="J18" s="8">
        <v>320000</v>
      </c>
      <c r="K18" s="8"/>
      <c r="L18" s="8">
        <v>320000</v>
      </c>
      <c r="M18" s="10"/>
      <c r="N18" s="8"/>
      <c r="O18" s="8"/>
    </row>
    <row r="19" spans="1:15" ht="20.25" customHeight="1">
      <c r="A19" s="53" t="s">
        <v>84</v>
      </c>
      <c r="B19" s="53" t="s">
        <v>85</v>
      </c>
      <c r="C19" s="8">
        <v>180000</v>
      </c>
      <c r="D19" s="8"/>
      <c r="E19" s="8"/>
      <c r="F19" s="8"/>
      <c r="G19" s="10"/>
      <c r="H19" s="8"/>
      <c r="I19" s="8"/>
      <c r="J19" s="8">
        <v>180000</v>
      </c>
      <c r="K19" s="8"/>
      <c r="L19" s="8">
        <v>180000</v>
      </c>
      <c r="M19" s="10"/>
      <c r="N19" s="8"/>
      <c r="O19" s="8"/>
    </row>
    <row r="20" spans="1:15" ht="20.25" customHeight="1">
      <c r="A20" s="37" t="s">
        <v>86</v>
      </c>
      <c r="B20" s="37" t="s">
        <v>87</v>
      </c>
      <c r="C20" s="8">
        <v>900000</v>
      </c>
      <c r="D20" s="8"/>
      <c r="E20" s="8"/>
      <c r="F20" s="8"/>
      <c r="G20" s="10"/>
      <c r="H20" s="8"/>
      <c r="I20" s="8"/>
      <c r="J20" s="8">
        <v>900000</v>
      </c>
      <c r="K20" s="8"/>
      <c r="L20" s="8">
        <v>900000</v>
      </c>
      <c r="M20" s="10"/>
      <c r="N20" s="8"/>
      <c r="O20" s="8"/>
    </row>
    <row r="21" spans="1:15" ht="20.25" customHeight="1">
      <c r="A21" s="52" t="s">
        <v>88</v>
      </c>
      <c r="B21" s="52" t="s">
        <v>89</v>
      </c>
      <c r="C21" s="8">
        <v>900000</v>
      </c>
      <c r="D21" s="8"/>
      <c r="E21" s="8"/>
      <c r="F21" s="8"/>
      <c r="G21" s="10"/>
      <c r="H21" s="8"/>
      <c r="I21" s="8"/>
      <c r="J21" s="8">
        <v>900000</v>
      </c>
      <c r="K21" s="8"/>
      <c r="L21" s="8">
        <v>900000</v>
      </c>
      <c r="M21" s="10"/>
      <c r="N21" s="8"/>
      <c r="O21" s="8"/>
    </row>
    <row r="22" spans="1:15" ht="20.25" customHeight="1">
      <c r="A22" s="53" t="s">
        <v>90</v>
      </c>
      <c r="B22" s="53" t="s">
        <v>91</v>
      </c>
      <c r="C22" s="8">
        <v>900000</v>
      </c>
      <c r="D22" s="8"/>
      <c r="E22" s="8"/>
      <c r="F22" s="8"/>
      <c r="G22" s="10"/>
      <c r="H22" s="8"/>
      <c r="I22" s="8"/>
      <c r="J22" s="8">
        <v>900000</v>
      </c>
      <c r="K22" s="8"/>
      <c r="L22" s="8">
        <v>900000</v>
      </c>
      <c r="M22" s="10"/>
      <c r="N22" s="8"/>
      <c r="O22" s="8"/>
    </row>
    <row r="23" spans="1:15" ht="17.25" customHeight="1">
      <c r="A23" s="149" t="s">
        <v>92</v>
      </c>
      <c r="B23" s="150" t="s">
        <v>92</v>
      </c>
      <c r="C23" s="40">
        <v>25142000</v>
      </c>
      <c r="D23" s="40">
        <v>50000</v>
      </c>
      <c r="E23" s="40"/>
      <c r="F23" s="40">
        <v>50000</v>
      </c>
      <c r="G23" s="42"/>
      <c r="H23" s="40"/>
      <c r="I23" s="40"/>
      <c r="J23" s="40">
        <v>25092000</v>
      </c>
      <c r="K23" s="40"/>
      <c r="L23" s="40">
        <v>25063000</v>
      </c>
      <c r="M23" s="42"/>
      <c r="N23" s="40"/>
      <c r="O23" s="40">
        <v>29000</v>
      </c>
    </row>
  </sheetData>
  <mergeCells count="11">
    <mergeCell ref="D4:F4"/>
    <mergeCell ref="H4:H5"/>
    <mergeCell ref="A2:O2"/>
    <mergeCell ref="A3:L3"/>
    <mergeCell ref="A23:B23"/>
    <mergeCell ref="J4:O4"/>
    <mergeCell ref="I4:I5"/>
    <mergeCell ref="G4:G5"/>
    <mergeCell ref="A4:A5"/>
    <mergeCell ref="B4:B5"/>
    <mergeCell ref="C4:C5"/>
  </mergeCells>
  <phoneticPr fontId="29" type="noConversion"/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D16"/>
  <sheetViews>
    <sheetView showZeros="0" workbookViewId="0">
      <selection activeCell="C13" sqref="C13"/>
    </sheetView>
  </sheetViews>
  <sheetFormatPr defaultColWidth="9.125" defaultRowHeight="14.25" customHeight="1"/>
  <cols>
    <col min="1" max="1" width="49.25" customWidth="1"/>
    <col min="2" max="2" width="43.375" customWidth="1"/>
    <col min="3" max="3" width="48.625" customWidth="1"/>
    <col min="4" max="4" width="41.125" customWidth="1"/>
  </cols>
  <sheetData>
    <row r="1" spans="1:4" ht="14.25" customHeight="1">
      <c r="D1" s="3" t="s">
        <v>93</v>
      </c>
    </row>
    <row r="2" spans="1:4" ht="31.5" customHeight="1">
      <c r="A2" s="114" t="s">
        <v>94</v>
      </c>
      <c r="B2" s="155"/>
      <c r="C2" s="155"/>
      <c r="D2" s="155"/>
    </row>
    <row r="3" spans="1:4" ht="17.25" customHeight="1">
      <c r="A3" s="156" t="str">
        <f>"单位名称："&amp;"云南省珠宝玉石质量监督检验研究院"</f>
        <v>单位名称：云南省珠宝玉石质量监督检验研究院</v>
      </c>
      <c r="B3" s="121"/>
      <c r="C3" s="2"/>
      <c r="D3" s="1" t="s">
        <v>2</v>
      </c>
    </row>
    <row r="4" spans="1:4" ht="24.6" customHeight="1">
      <c r="A4" s="116" t="s">
        <v>3</v>
      </c>
      <c r="B4" s="117"/>
      <c r="C4" s="116" t="s">
        <v>4</v>
      </c>
      <c r="D4" s="117"/>
    </row>
    <row r="5" spans="1:4" ht="15.6" customHeight="1">
      <c r="A5" s="118" t="s">
        <v>5</v>
      </c>
      <c r="B5" s="157" t="s">
        <v>6</v>
      </c>
      <c r="C5" s="118" t="s">
        <v>95</v>
      </c>
      <c r="D5" s="157" t="s">
        <v>6</v>
      </c>
    </row>
    <row r="6" spans="1:4" ht="14.1" customHeight="1">
      <c r="A6" s="119"/>
      <c r="B6" s="158"/>
      <c r="C6" s="119"/>
      <c r="D6" s="158"/>
    </row>
    <row r="7" spans="1:4" ht="29.1" customHeight="1">
      <c r="A7" s="55" t="s">
        <v>96</v>
      </c>
      <c r="B7" s="56">
        <v>50000</v>
      </c>
      <c r="C7" s="57" t="s">
        <v>97</v>
      </c>
      <c r="D7" s="56">
        <v>50000</v>
      </c>
    </row>
    <row r="8" spans="1:4" ht="29.1" customHeight="1">
      <c r="A8" s="58" t="s">
        <v>98</v>
      </c>
      <c r="B8" s="10">
        <v>50000</v>
      </c>
      <c r="C8" s="9" t="str">
        <f>"（一）"&amp;"一般公共服务支出"</f>
        <v>（一）一般公共服务支出</v>
      </c>
      <c r="D8" s="10">
        <v>50000</v>
      </c>
    </row>
    <row r="9" spans="1:4" ht="29.1" customHeight="1">
      <c r="A9" s="58" t="s">
        <v>99</v>
      </c>
      <c r="B9" s="10"/>
      <c r="C9" s="9" t="str">
        <f>"（二）"&amp;"社会保障和就业支出"</f>
        <v>（二）社会保障和就业支出</v>
      </c>
      <c r="D9" s="10"/>
    </row>
    <row r="10" spans="1:4" ht="29.1" customHeight="1">
      <c r="A10" s="58" t="s">
        <v>100</v>
      </c>
      <c r="B10" s="10"/>
      <c r="C10" s="9" t="str">
        <f>"（三）"&amp;"卫生健康支出"</f>
        <v>（三）卫生健康支出</v>
      </c>
      <c r="D10" s="10"/>
    </row>
    <row r="11" spans="1:4" ht="29.1" customHeight="1">
      <c r="A11" s="59" t="s">
        <v>101</v>
      </c>
      <c r="B11" s="60"/>
      <c r="C11" s="9" t="str">
        <f>"（四）"&amp;"住房保障支出"</f>
        <v>（四）住房保障支出</v>
      </c>
      <c r="D11" s="10"/>
    </row>
    <row r="12" spans="1:4" ht="29.1" customHeight="1">
      <c r="A12" s="58" t="s">
        <v>98</v>
      </c>
      <c r="B12" s="8"/>
      <c r="C12" s="16"/>
      <c r="D12" s="17"/>
    </row>
    <row r="13" spans="1:4" ht="29.1" customHeight="1">
      <c r="A13" s="23" t="s">
        <v>99</v>
      </c>
      <c r="B13" s="8"/>
      <c r="C13" s="16"/>
      <c r="D13" s="17"/>
    </row>
    <row r="14" spans="1:4" ht="29.1" customHeight="1">
      <c r="A14" s="23" t="s">
        <v>100</v>
      </c>
      <c r="B14" s="17"/>
      <c r="C14" s="16"/>
      <c r="D14" s="17"/>
    </row>
    <row r="15" spans="1:4" ht="29.1" customHeight="1">
      <c r="A15" s="61"/>
      <c r="B15" s="17"/>
      <c r="C15" s="62" t="s">
        <v>102</v>
      </c>
      <c r="D15" s="60"/>
    </row>
    <row r="16" spans="1:4" ht="29.1" customHeight="1">
      <c r="A16" s="61" t="s">
        <v>103</v>
      </c>
      <c r="B16" s="17">
        <v>50000</v>
      </c>
      <c r="C16" s="16" t="s">
        <v>26</v>
      </c>
      <c r="D16" s="17">
        <v>50000</v>
      </c>
    </row>
  </sheetData>
  <mergeCells count="8">
    <mergeCell ref="A2:D2"/>
    <mergeCell ref="A4:B4"/>
    <mergeCell ref="C4:D4"/>
    <mergeCell ref="A5:A6"/>
    <mergeCell ref="C5:C6"/>
    <mergeCell ref="A3:B3"/>
    <mergeCell ref="B5:B6"/>
    <mergeCell ref="D5:D6"/>
  </mergeCells>
  <phoneticPr fontId="29" type="noConversion"/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G10"/>
  <sheetViews>
    <sheetView showZeros="0" workbookViewId="0">
      <selection activeCell="C13" sqref="C13"/>
    </sheetView>
  </sheetViews>
  <sheetFormatPr defaultColWidth="9.125" defaultRowHeight="14.25" customHeight="1"/>
  <cols>
    <col min="1" max="1" width="20.125" customWidth="1"/>
    <col min="2" max="2" width="37.375" customWidth="1"/>
    <col min="3" max="3" width="24.25" customWidth="1"/>
    <col min="4" max="6" width="25" customWidth="1"/>
    <col min="7" max="7" width="24.25" customWidth="1"/>
  </cols>
  <sheetData>
    <row r="1" spans="1:7" ht="12" customHeight="1">
      <c r="D1" s="63"/>
      <c r="F1" s="43"/>
      <c r="G1" s="43" t="s">
        <v>104</v>
      </c>
    </row>
    <row r="2" spans="1:7" ht="39" customHeight="1">
      <c r="A2" s="159" t="s">
        <v>105</v>
      </c>
      <c r="B2" s="159"/>
      <c r="C2" s="159"/>
      <c r="D2" s="159"/>
      <c r="E2" s="159"/>
      <c r="F2" s="159"/>
      <c r="G2" s="159"/>
    </row>
    <row r="3" spans="1:7" ht="18" customHeight="1">
      <c r="A3" s="156" t="str">
        <f>"单位名称："&amp;"云南省珠宝玉石质量监督检验研究院"</f>
        <v>单位名称：云南省珠宝玉石质量监督检验研究院</v>
      </c>
      <c r="B3" s="133"/>
      <c r="C3" s="133"/>
      <c r="D3" s="133"/>
      <c r="E3" s="133"/>
      <c r="F3" s="47"/>
      <c r="G3" s="47" t="s">
        <v>2</v>
      </c>
    </row>
    <row r="4" spans="1:7" ht="20.25" customHeight="1">
      <c r="A4" s="160" t="s">
        <v>106</v>
      </c>
      <c r="B4" s="161"/>
      <c r="C4" s="164" t="s">
        <v>31</v>
      </c>
      <c r="D4" s="166" t="s">
        <v>58</v>
      </c>
      <c r="E4" s="166"/>
      <c r="F4" s="117"/>
      <c r="G4" s="164" t="s">
        <v>59</v>
      </c>
    </row>
    <row r="5" spans="1:7" ht="20.25" customHeight="1">
      <c r="A5" s="64" t="s">
        <v>49</v>
      </c>
      <c r="B5" s="65" t="s">
        <v>50</v>
      </c>
      <c r="C5" s="165"/>
      <c r="D5" s="66" t="s">
        <v>33</v>
      </c>
      <c r="E5" s="66" t="s">
        <v>107</v>
      </c>
      <c r="F5" s="66" t="s">
        <v>108</v>
      </c>
      <c r="G5" s="165"/>
    </row>
    <row r="6" spans="1:7" ht="13.5" customHeight="1">
      <c r="A6" s="67" t="s">
        <v>109</v>
      </c>
      <c r="B6" s="67" t="s">
        <v>110</v>
      </c>
      <c r="C6" s="67" t="s">
        <v>111</v>
      </c>
      <c r="D6" s="49"/>
      <c r="E6" s="67" t="s">
        <v>112</v>
      </c>
      <c r="F6" s="67" t="s">
        <v>113</v>
      </c>
      <c r="G6" s="67" t="s">
        <v>114</v>
      </c>
    </row>
    <row r="7" spans="1:7" ht="18" customHeight="1">
      <c r="A7" s="37" t="s">
        <v>60</v>
      </c>
      <c r="B7" s="37" t="s">
        <v>61</v>
      </c>
      <c r="C7" s="26">
        <v>50000</v>
      </c>
      <c r="D7" s="26"/>
      <c r="E7" s="26"/>
      <c r="F7" s="26"/>
      <c r="G7" s="26">
        <v>50000</v>
      </c>
    </row>
    <row r="8" spans="1:7" ht="18" customHeight="1">
      <c r="A8" s="37" t="s">
        <v>62</v>
      </c>
      <c r="B8" s="52" t="s">
        <v>63</v>
      </c>
      <c r="C8" s="26">
        <v>50000</v>
      </c>
      <c r="D8" s="26"/>
      <c r="E8" s="26"/>
      <c r="F8" s="26"/>
      <c r="G8" s="26">
        <v>50000</v>
      </c>
    </row>
    <row r="9" spans="1:7" ht="18" customHeight="1">
      <c r="A9" s="37" t="s">
        <v>64</v>
      </c>
      <c r="B9" s="53" t="s">
        <v>65</v>
      </c>
      <c r="C9" s="26">
        <v>50000</v>
      </c>
      <c r="D9" s="26"/>
      <c r="E9" s="26"/>
      <c r="F9" s="26"/>
      <c r="G9" s="26">
        <v>50000</v>
      </c>
    </row>
    <row r="10" spans="1:7" ht="18" customHeight="1">
      <c r="A10" s="162" t="s">
        <v>92</v>
      </c>
      <c r="B10" s="163" t="s">
        <v>92</v>
      </c>
      <c r="C10" s="26">
        <v>50000</v>
      </c>
      <c r="D10" s="26"/>
      <c r="E10" s="26"/>
      <c r="F10" s="26"/>
      <c r="G10" s="26">
        <v>50000</v>
      </c>
    </row>
  </sheetData>
  <mergeCells count="7">
    <mergeCell ref="A2:G2"/>
    <mergeCell ref="A4:B4"/>
    <mergeCell ref="A3:E3"/>
    <mergeCell ref="A10:B10"/>
    <mergeCell ref="G4:G5"/>
    <mergeCell ref="D4:F4"/>
    <mergeCell ref="C4:C5"/>
  </mergeCells>
  <phoneticPr fontId="29" type="noConversion"/>
  <pageMargins left="0.7" right="0.7" top="0.75" bottom="0.75" header="0.3" footer="0.3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F7"/>
  <sheetViews>
    <sheetView showZeros="0" workbookViewId="0">
      <selection activeCell="C13" sqref="C13"/>
    </sheetView>
  </sheetViews>
  <sheetFormatPr defaultColWidth="9.125" defaultRowHeight="14.25" customHeight="1"/>
  <cols>
    <col min="1" max="1" width="27.375" customWidth="1"/>
    <col min="2" max="6" width="31.125" customWidth="1"/>
  </cols>
  <sheetData>
    <row r="1" spans="1:6" ht="12" customHeight="1">
      <c r="A1" s="68"/>
      <c r="B1" s="68"/>
      <c r="C1" s="69"/>
      <c r="F1" s="70" t="s">
        <v>115</v>
      </c>
    </row>
    <row r="2" spans="1:6" ht="25.5" customHeight="1">
      <c r="A2" s="167" t="s">
        <v>116</v>
      </c>
      <c r="B2" s="167"/>
      <c r="C2" s="167"/>
      <c r="D2" s="167"/>
      <c r="E2" s="167"/>
      <c r="F2" s="167"/>
    </row>
    <row r="3" spans="1:6" ht="15.75" customHeight="1">
      <c r="A3" s="168" t="str">
        <f>"单位名称："&amp;"云南省珠宝玉石质量监督检验研究院"</f>
        <v>单位名称：云南省珠宝玉石质量监督检验研究院</v>
      </c>
      <c r="B3" s="169"/>
      <c r="C3" s="170"/>
      <c r="D3" s="133"/>
      <c r="F3" s="70" t="s">
        <v>117</v>
      </c>
    </row>
    <row r="4" spans="1:6" ht="19.5" customHeight="1">
      <c r="A4" s="145" t="s">
        <v>118</v>
      </c>
      <c r="B4" s="118" t="s">
        <v>119</v>
      </c>
      <c r="C4" s="116" t="s">
        <v>120</v>
      </c>
      <c r="D4" s="166"/>
      <c r="E4" s="117"/>
      <c r="F4" s="118" t="s">
        <v>121</v>
      </c>
    </row>
    <row r="5" spans="1:6" ht="19.5" customHeight="1">
      <c r="A5" s="158"/>
      <c r="B5" s="119"/>
      <c r="C5" s="49" t="s">
        <v>33</v>
      </c>
      <c r="D5" s="49" t="s">
        <v>122</v>
      </c>
      <c r="E5" s="49" t="s">
        <v>123</v>
      </c>
      <c r="F5" s="119"/>
    </row>
    <row r="6" spans="1:6" ht="18.75" customHeight="1">
      <c r="A6" s="71">
        <v>1</v>
      </c>
      <c r="B6" s="71">
        <v>2</v>
      </c>
      <c r="C6" s="72">
        <v>3</v>
      </c>
      <c r="D6" s="71">
        <v>4</v>
      </c>
      <c r="E6" s="71">
        <v>5</v>
      </c>
      <c r="F6" s="71">
        <v>6</v>
      </c>
    </row>
    <row r="7" spans="1:6" ht="18.75" customHeight="1">
      <c r="A7" s="8"/>
      <c r="B7" s="8"/>
      <c r="C7" s="73"/>
      <c r="D7" s="8"/>
      <c r="E7" s="8"/>
      <c r="F7" s="8"/>
    </row>
  </sheetData>
  <mergeCells count="6">
    <mergeCell ref="A4:A5"/>
    <mergeCell ref="B4:B5"/>
    <mergeCell ref="C4:E4"/>
    <mergeCell ref="A2:F2"/>
    <mergeCell ref="F4:F5"/>
    <mergeCell ref="A3:D3"/>
  </mergeCells>
  <phoneticPr fontId="29" type="noConversion"/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W11"/>
  <sheetViews>
    <sheetView showZeros="0" workbookViewId="0">
      <selection activeCell="C13" sqref="C13"/>
    </sheetView>
  </sheetViews>
  <sheetFormatPr defaultColWidth="9.125" defaultRowHeight="14.25" customHeight="1"/>
  <cols>
    <col min="1" max="1" width="28.75" customWidth="1"/>
    <col min="2" max="3" width="23.875" customWidth="1"/>
    <col min="4" max="4" width="14.625" customWidth="1"/>
    <col min="5" max="5" width="18.5" customWidth="1"/>
    <col min="6" max="6" width="14.75" customWidth="1"/>
    <col min="7" max="7" width="18.875" customWidth="1"/>
    <col min="8" max="13" width="15.375" customWidth="1"/>
    <col min="14" max="16" width="14.75" customWidth="1"/>
    <col min="17" max="17" width="14.875" customWidth="1"/>
    <col min="18" max="23" width="15" customWidth="1"/>
  </cols>
  <sheetData>
    <row r="1" spans="1:23" ht="13.5" customHeight="1">
      <c r="D1" s="74"/>
      <c r="E1" s="74"/>
      <c r="F1" s="74"/>
      <c r="G1" s="74"/>
      <c r="U1" s="63"/>
      <c r="W1" s="43" t="s">
        <v>124</v>
      </c>
    </row>
    <row r="2" spans="1:23" ht="27.75" customHeight="1">
      <c r="A2" s="143" t="s">
        <v>125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</row>
    <row r="3" spans="1:23" ht="13.5" customHeight="1">
      <c r="A3" s="168" t="str">
        <f>"单位名称："&amp;"云南省珠宝玉石质量监督检验研究院"</f>
        <v>单位名称：云南省珠宝玉石质量监督检验研究院</v>
      </c>
      <c r="B3" s="180"/>
      <c r="C3" s="180"/>
      <c r="D3" s="180"/>
      <c r="E3" s="180"/>
      <c r="F3" s="180"/>
      <c r="G3" s="180"/>
      <c r="H3" s="29"/>
      <c r="I3" s="29"/>
      <c r="J3" s="29"/>
      <c r="K3" s="29"/>
      <c r="L3" s="29"/>
      <c r="M3" s="29"/>
      <c r="N3" s="29"/>
      <c r="O3" s="29"/>
      <c r="P3" s="29"/>
      <c r="Q3" s="29"/>
      <c r="U3" s="63"/>
      <c r="W3" s="47" t="s">
        <v>117</v>
      </c>
    </row>
    <row r="4" spans="1:23" ht="21.75" customHeight="1">
      <c r="A4" s="177" t="s">
        <v>126</v>
      </c>
      <c r="B4" s="177" t="s">
        <v>127</v>
      </c>
      <c r="C4" s="177" t="s">
        <v>128</v>
      </c>
      <c r="D4" s="145" t="s">
        <v>129</v>
      </c>
      <c r="E4" s="145" t="s">
        <v>130</v>
      </c>
      <c r="F4" s="145" t="s">
        <v>131</v>
      </c>
      <c r="G4" s="145" t="s">
        <v>132</v>
      </c>
      <c r="H4" s="154" t="s">
        <v>133</v>
      </c>
      <c r="I4" s="154"/>
      <c r="J4" s="154"/>
      <c r="K4" s="154"/>
      <c r="L4" s="171"/>
      <c r="M4" s="171"/>
      <c r="N4" s="171"/>
      <c r="O4" s="171"/>
      <c r="P4" s="171"/>
      <c r="Q4" s="172"/>
      <c r="R4" s="154"/>
      <c r="S4" s="154"/>
      <c r="T4" s="154"/>
      <c r="U4" s="154"/>
      <c r="V4" s="154"/>
      <c r="W4" s="154"/>
    </row>
    <row r="5" spans="1:23" ht="21.75" customHeight="1">
      <c r="A5" s="178"/>
      <c r="B5" s="178"/>
      <c r="C5" s="178"/>
      <c r="D5" s="173"/>
      <c r="E5" s="173"/>
      <c r="F5" s="173"/>
      <c r="G5" s="173"/>
      <c r="H5" s="154" t="s">
        <v>31</v>
      </c>
      <c r="I5" s="172" t="s">
        <v>34</v>
      </c>
      <c r="J5" s="172"/>
      <c r="K5" s="172"/>
      <c r="L5" s="171"/>
      <c r="M5" s="171"/>
      <c r="N5" s="171" t="s">
        <v>134</v>
      </c>
      <c r="O5" s="171"/>
      <c r="P5" s="171"/>
      <c r="Q5" s="172" t="s">
        <v>37</v>
      </c>
      <c r="R5" s="154" t="s">
        <v>52</v>
      </c>
      <c r="S5" s="172"/>
      <c r="T5" s="172"/>
      <c r="U5" s="172"/>
      <c r="V5" s="172"/>
      <c r="W5" s="172"/>
    </row>
    <row r="6" spans="1:23" ht="15" customHeight="1">
      <c r="A6" s="179"/>
      <c r="B6" s="179"/>
      <c r="C6" s="179"/>
      <c r="D6" s="158"/>
      <c r="E6" s="158"/>
      <c r="F6" s="158"/>
      <c r="G6" s="158"/>
      <c r="H6" s="154"/>
      <c r="I6" s="172" t="s">
        <v>135</v>
      </c>
      <c r="J6" s="172" t="s">
        <v>136</v>
      </c>
      <c r="K6" s="172" t="s">
        <v>137</v>
      </c>
      <c r="L6" s="181" t="s">
        <v>138</v>
      </c>
      <c r="M6" s="181" t="s">
        <v>139</v>
      </c>
      <c r="N6" s="181" t="s">
        <v>34</v>
      </c>
      <c r="O6" s="181" t="s">
        <v>35</v>
      </c>
      <c r="P6" s="181" t="s">
        <v>36</v>
      </c>
      <c r="Q6" s="172"/>
      <c r="R6" s="172" t="s">
        <v>33</v>
      </c>
      <c r="S6" s="172" t="s">
        <v>44</v>
      </c>
      <c r="T6" s="172" t="s">
        <v>140</v>
      </c>
      <c r="U6" s="172" t="s">
        <v>40</v>
      </c>
      <c r="V6" s="172" t="s">
        <v>41</v>
      </c>
      <c r="W6" s="172" t="s">
        <v>42</v>
      </c>
    </row>
    <row r="7" spans="1:23" ht="27.75" customHeight="1">
      <c r="A7" s="179"/>
      <c r="B7" s="179"/>
      <c r="C7" s="179"/>
      <c r="D7" s="158"/>
      <c r="E7" s="158"/>
      <c r="F7" s="158"/>
      <c r="G7" s="158"/>
      <c r="H7" s="154"/>
      <c r="I7" s="172"/>
      <c r="J7" s="172"/>
      <c r="K7" s="172"/>
      <c r="L7" s="181"/>
      <c r="M7" s="181"/>
      <c r="N7" s="181"/>
      <c r="O7" s="181"/>
      <c r="P7" s="181"/>
      <c r="Q7" s="172"/>
      <c r="R7" s="172"/>
      <c r="S7" s="172"/>
      <c r="T7" s="172"/>
      <c r="U7" s="172"/>
      <c r="V7" s="172"/>
      <c r="W7" s="172"/>
    </row>
    <row r="8" spans="1:23" ht="15" customHeight="1">
      <c r="A8" s="76">
        <v>1</v>
      </c>
      <c r="B8" s="76">
        <v>2</v>
      </c>
      <c r="C8" s="76">
        <v>3</v>
      </c>
      <c r="D8" s="76">
        <v>4</v>
      </c>
      <c r="E8" s="76">
        <v>5</v>
      </c>
      <c r="F8" s="76">
        <v>6</v>
      </c>
      <c r="G8" s="76">
        <v>7</v>
      </c>
      <c r="H8" s="76">
        <v>8</v>
      </c>
      <c r="I8" s="76">
        <v>9</v>
      </c>
      <c r="J8" s="76">
        <v>10</v>
      </c>
      <c r="K8" s="76">
        <v>11</v>
      </c>
      <c r="L8" s="76">
        <v>12</v>
      </c>
      <c r="M8" s="76">
        <v>13</v>
      </c>
      <c r="N8" s="76">
        <v>14</v>
      </c>
      <c r="O8" s="76">
        <v>15</v>
      </c>
      <c r="P8" s="76">
        <v>16</v>
      </c>
      <c r="Q8" s="76">
        <v>17</v>
      </c>
      <c r="R8" s="76">
        <v>18</v>
      </c>
      <c r="S8" s="76">
        <v>19</v>
      </c>
      <c r="T8" s="76">
        <v>20</v>
      </c>
      <c r="U8" s="76">
        <v>21</v>
      </c>
      <c r="V8" s="76">
        <v>22</v>
      </c>
      <c r="W8" s="76">
        <v>23</v>
      </c>
    </row>
    <row r="9" spans="1:23" ht="18.75" customHeight="1">
      <c r="A9" s="12"/>
      <c r="B9" s="77"/>
      <c r="C9" s="12"/>
      <c r="D9" s="12"/>
      <c r="E9" s="12"/>
      <c r="F9" s="12"/>
      <c r="G9" s="12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</row>
    <row r="10" spans="1:23" ht="31.35" customHeight="1">
      <c r="A10" s="12"/>
      <c r="B10" s="77"/>
      <c r="C10" s="12"/>
      <c r="D10" s="12"/>
      <c r="E10" s="12"/>
      <c r="F10" s="12"/>
      <c r="G10" s="12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</row>
    <row r="11" spans="1:23" ht="18.75" customHeight="1">
      <c r="A11" s="174" t="s">
        <v>92</v>
      </c>
      <c r="B11" s="175"/>
      <c r="C11" s="175"/>
      <c r="D11" s="175"/>
      <c r="E11" s="175"/>
      <c r="F11" s="175"/>
      <c r="G11" s="17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</sheetData>
  <mergeCells count="30">
    <mergeCell ref="U6:U7"/>
    <mergeCell ref="V6:V7"/>
    <mergeCell ref="W6:W7"/>
    <mergeCell ref="I6:I7"/>
    <mergeCell ref="O6:O7"/>
    <mergeCell ref="P6:P7"/>
    <mergeCell ref="R6:R7"/>
    <mergeCell ref="S6:S7"/>
    <mergeCell ref="T6:T7"/>
    <mergeCell ref="J6:J7"/>
    <mergeCell ref="D4:D7"/>
    <mergeCell ref="A11:G11"/>
    <mergeCell ref="A2:W2"/>
    <mergeCell ref="E4:E7"/>
    <mergeCell ref="A4:A7"/>
    <mergeCell ref="C4:C7"/>
    <mergeCell ref="A3:G3"/>
    <mergeCell ref="F4:F7"/>
    <mergeCell ref="G4:G7"/>
    <mergeCell ref="B4:B7"/>
    <mergeCell ref="N5:P5"/>
    <mergeCell ref="R5:W5"/>
    <mergeCell ref="Q5:Q7"/>
    <mergeCell ref="H4:W4"/>
    <mergeCell ref="H5:H7"/>
    <mergeCell ref="I5:M5"/>
    <mergeCell ref="K6:K7"/>
    <mergeCell ref="L6:L7"/>
    <mergeCell ref="M6:M7"/>
    <mergeCell ref="N6:N7"/>
  </mergeCells>
  <phoneticPr fontId="29" type="noConversion"/>
  <pageMargins left="0.7" right="0.7" top="0.75" bottom="0.75" header="0.3" footer="0.3"/>
  <pageSetup paperSize="9" scale="3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W48"/>
  <sheetViews>
    <sheetView showZeros="0" workbookViewId="0">
      <selection activeCell="C13" sqref="C13"/>
    </sheetView>
  </sheetViews>
  <sheetFormatPr defaultColWidth="9.125" defaultRowHeight="14.25" customHeight="1"/>
  <cols>
    <col min="1" max="1" width="14.625" customWidth="1"/>
    <col min="2" max="2" width="21" customWidth="1"/>
    <col min="3" max="3" width="31.375" customWidth="1"/>
    <col min="4" max="4" width="23.875" customWidth="1"/>
    <col min="5" max="5" width="15.625" customWidth="1"/>
    <col min="6" max="6" width="19.75" customWidth="1"/>
    <col min="7" max="7" width="14.875" customWidth="1"/>
    <col min="8" max="8" width="19.75" customWidth="1"/>
    <col min="9" max="16" width="14.125" customWidth="1"/>
    <col min="17" max="17" width="13.625" customWidth="1"/>
    <col min="18" max="23" width="15.125" customWidth="1"/>
  </cols>
  <sheetData>
    <row r="1" spans="1:23" ht="13.5" customHeight="1">
      <c r="E1" s="74"/>
      <c r="F1" s="74"/>
      <c r="G1" s="74"/>
      <c r="H1" s="74"/>
      <c r="U1" s="63"/>
      <c r="W1" s="43" t="s">
        <v>141</v>
      </c>
    </row>
    <row r="2" spans="1:23" ht="27.75" customHeight="1">
      <c r="A2" s="143" t="s">
        <v>142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</row>
    <row r="3" spans="1:23" ht="13.5" customHeight="1">
      <c r="A3" s="168" t="str">
        <f>"单位名称："&amp;"云南省珠宝玉石质量监督检验研究院"</f>
        <v>单位名称：云南省珠宝玉石质量监督检验研究院</v>
      </c>
      <c r="B3" s="183" t="str">
        <f>"单位名称："&amp;"云南省珠宝玉石质量监督检验研究院"</f>
        <v>单位名称：云南省珠宝玉石质量监督检验研究院</v>
      </c>
      <c r="C3" s="184"/>
      <c r="D3" s="184"/>
      <c r="E3" s="184"/>
      <c r="F3" s="184"/>
      <c r="G3" s="184"/>
      <c r="H3" s="184"/>
      <c r="I3" s="184"/>
      <c r="J3" s="29"/>
      <c r="K3" s="29"/>
      <c r="L3" s="29"/>
      <c r="M3" s="29"/>
      <c r="N3" s="29"/>
      <c r="O3" s="29"/>
      <c r="P3" s="29"/>
      <c r="Q3" s="29"/>
      <c r="U3" s="63"/>
      <c r="W3" s="47" t="s">
        <v>117</v>
      </c>
    </row>
    <row r="4" spans="1:23" ht="21.75" customHeight="1">
      <c r="A4" s="177" t="s">
        <v>143</v>
      </c>
      <c r="B4" s="177" t="s">
        <v>127</v>
      </c>
      <c r="C4" s="177" t="s">
        <v>128</v>
      </c>
      <c r="D4" s="177" t="s">
        <v>144</v>
      </c>
      <c r="E4" s="145" t="s">
        <v>129</v>
      </c>
      <c r="F4" s="145" t="s">
        <v>130</v>
      </c>
      <c r="G4" s="145" t="s">
        <v>131</v>
      </c>
      <c r="H4" s="145" t="s">
        <v>132</v>
      </c>
      <c r="I4" s="154" t="s">
        <v>31</v>
      </c>
      <c r="J4" s="154" t="s">
        <v>145</v>
      </c>
      <c r="K4" s="154"/>
      <c r="L4" s="154"/>
      <c r="M4" s="154"/>
      <c r="N4" s="171" t="s">
        <v>134</v>
      </c>
      <c r="O4" s="171"/>
      <c r="P4" s="171"/>
      <c r="Q4" s="145" t="s">
        <v>37</v>
      </c>
      <c r="R4" s="116" t="s">
        <v>52</v>
      </c>
      <c r="S4" s="166"/>
      <c r="T4" s="166"/>
      <c r="U4" s="166"/>
      <c r="V4" s="166"/>
      <c r="W4" s="117"/>
    </row>
    <row r="5" spans="1:23" ht="21.75" customHeight="1">
      <c r="A5" s="178"/>
      <c r="B5" s="178"/>
      <c r="C5" s="178"/>
      <c r="D5" s="178"/>
      <c r="E5" s="173"/>
      <c r="F5" s="173"/>
      <c r="G5" s="173"/>
      <c r="H5" s="173"/>
      <c r="I5" s="154"/>
      <c r="J5" s="172" t="s">
        <v>34</v>
      </c>
      <c r="K5" s="172"/>
      <c r="L5" s="172" t="s">
        <v>35</v>
      </c>
      <c r="M5" s="172" t="s">
        <v>36</v>
      </c>
      <c r="N5" s="182" t="s">
        <v>34</v>
      </c>
      <c r="O5" s="182" t="s">
        <v>35</v>
      </c>
      <c r="P5" s="182" t="s">
        <v>36</v>
      </c>
      <c r="Q5" s="173"/>
      <c r="R5" s="145" t="s">
        <v>33</v>
      </c>
      <c r="S5" s="145" t="s">
        <v>44</v>
      </c>
      <c r="T5" s="145" t="s">
        <v>140</v>
      </c>
      <c r="U5" s="145" t="s">
        <v>40</v>
      </c>
      <c r="V5" s="145" t="s">
        <v>41</v>
      </c>
      <c r="W5" s="145" t="s">
        <v>42</v>
      </c>
    </row>
    <row r="6" spans="1:23" ht="40.5" customHeight="1">
      <c r="A6" s="179"/>
      <c r="B6" s="179"/>
      <c r="C6" s="179"/>
      <c r="D6" s="179"/>
      <c r="E6" s="158"/>
      <c r="F6" s="158"/>
      <c r="G6" s="158"/>
      <c r="H6" s="158"/>
      <c r="I6" s="154"/>
      <c r="J6" s="75" t="s">
        <v>33</v>
      </c>
      <c r="K6" s="75" t="s">
        <v>146</v>
      </c>
      <c r="L6" s="172"/>
      <c r="M6" s="172"/>
      <c r="N6" s="158"/>
      <c r="O6" s="158"/>
      <c r="P6" s="158"/>
      <c r="Q6" s="158"/>
      <c r="R6" s="158"/>
      <c r="S6" s="158"/>
      <c r="T6" s="158"/>
      <c r="U6" s="119"/>
      <c r="V6" s="158"/>
      <c r="W6" s="158"/>
    </row>
    <row r="7" spans="1:23" ht="15" customHeight="1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4">
        <v>16</v>
      </c>
      <c r="Q7" s="34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</row>
    <row r="8" spans="1:23" ht="32.85" customHeight="1">
      <c r="A8" s="12"/>
      <c r="B8" s="77"/>
      <c r="C8" s="12" t="s">
        <v>147</v>
      </c>
      <c r="D8" s="12"/>
      <c r="E8" s="12"/>
      <c r="F8" s="12"/>
      <c r="G8" s="12"/>
      <c r="H8" s="12"/>
      <c r="I8" s="78">
        <v>120000</v>
      </c>
      <c r="J8" s="78"/>
      <c r="K8" s="78"/>
      <c r="L8" s="78"/>
      <c r="M8" s="78"/>
      <c r="N8" s="78"/>
      <c r="O8" s="78"/>
      <c r="P8" s="78"/>
      <c r="Q8" s="78"/>
      <c r="R8" s="78">
        <v>120000</v>
      </c>
      <c r="S8" s="78"/>
      <c r="T8" s="78">
        <v>120000</v>
      </c>
      <c r="U8" s="10"/>
      <c r="V8" s="78"/>
      <c r="W8" s="78"/>
    </row>
    <row r="9" spans="1:23" ht="32.85" customHeight="1">
      <c r="A9" s="12" t="s">
        <v>148</v>
      </c>
      <c r="B9" s="77" t="s">
        <v>149</v>
      </c>
      <c r="C9" s="12" t="s">
        <v>147</v>
      </c>
      <c r="D9" s="12" t="s">
        <v>46</v>
      </c>
      <c r="E9" s="12" t="s">
        <v>72</v>
      </c>
      <c r="F9" s="12" t="s">
        <v>73</v>
      </c>
      <c r="G9" s="12" t="s">
        <v>150</v>
      </c>
      <c r="H9" s="12" t="s">
        <v>151</v>
      </c>
      <c r="I9" s="78">
        <v>120000</v>
      </c>
      <c r="J9" s="78"/>
      <c r="K9" s="78"/>
      <c r="L9" s="78"/>
      <c r="M9" s="78"/>
      <c r="N9" s="78"/>
      <c r="O9" s="78"/>
      <c r="P9" s="78"/>
      <c r="Q9" s="78"/>
      <c r="R9" s="78">
        <v>120000</v>
      </c>
      <c r="S9" s="78"/>
      <c r="T9" s="78">
        <v>120000</v>
      </c>
      <c r="U9" s="10"/>
      <c r="V9" s="78"/>
      <c r="W9" s="78"/>
    </row>
    <row r="10" spans="1:23" ht="32.85" customHeight="1">
      <c r="A10" s="12"/>
      <c r="B10" s="12"/>
      <c r="C10" s="12" t="s">
        <v>152</v>
      </c>
      <c r="D10" s="12"/>
      <c r="E10" s="12"/>
      <c r="F10" s="12"/>
      <c r="G10" s="12"/>
      <c r="H10" s="12"/>
      <c r="I10" s="78">
        <v>8500000</v>
      </c>
      <c r="J10" s="78"/>
      <c r="K10" s="78"/>
      <c r="L10" s="78"/>
      <c r="M10" s="78"/>
      <c r="N10" s="78"/>
      <c r="O10" s="78"/>
      <c r="P10" s="78"/>
      <c r="Q10" s="78"/>
      <c r="R10" s="78">
        <v>8500000</v>
      </c>
      <c r="S10" s="78"/>
      <c r="T10" s="78">
        <v>8500000</v>
      </c>
      <c r="U10" s="10"/>
      <c r="V10" s="78"/>
      <c r="W10" s="78"/>
    </row>
    <row r="11" spans="1:23" ht="32.85" customHeight="1">
      <c r="A11" s="12" t="s">
        <v>153</v>
      </c>
      <c r="B11" s="77" t="s">
        <v>154</v>
      </c>
      <c r="C11" s="12" t="s">
        <v>152</v>
      </c>
      <c r="D11" s="12" t="s">
        <v>46</v>
      </c>
      <c r="E11" s="12" t="s">
        <v>66</v>
      </c>
      <c r="F11" s="12" t="s">
        <v>67</v>
      </c>
      <c r="G11" s="12" t="s">
        <v>155</v>
      </c>
      <c r="H11" s="12" t="s">
        <v>156</v>
      </c>
      <c r="I11" s="78">
        <v>8500000</v>
      </c>
      <c r="J11" s="78"/>
      <c r="K11" s="78"/>
      <c r="L11" s="78"/>
      <c r="M11" s="78"/>
      <c r="N11" s="78"/>
      <c r="O11" s="78"/>
      <c r="P11" s="78"/>
      <c r="Q11" s="78"/>
      <c r="R11" s="78">
        <v>8500000</v>
      </c>
      <c r="S11" s="78"/>
      <c r="T11" s="78">
        <v>8500000</v>
      </c>
      <c r="U11" s="10"/>
      <c r="V11" s="78"/>
      <c r="W11" s="78"/>
    </row>
    <row r="12" spans="1:23" ht="32.85" customHeight="1">
      <c r="A12" s="12"/>
      <c r="B12" s="12"/>
      <c r="C12" s="12" t="s">
        <v>157</v>
      </c>
      <c r="D12" s="12"/>
      <c r="E12" s="12"/>
      <c r="F12" s="12"/>
      <c r="G12" s="12"/>
      <c r="H12" s="12"/>
      <c r="I12" s="78">
        <v>9712000</v>
      </c>
      <c r="J12" s="78">
        <v>50000</v>
      </c>
      <c r="K12" s="78">
        <v>50000</v>
      </c>
      <c r="L12" s="78"/>
      <c r="M12" s="78"/>
      <c r="N12" s="78"/>
      <c r="O12" s="78"/>
      <c r="P12" s="78"/>
      <c r="Q12" s="78"/>
      <c r="R12" s="78">
        <v>9662000</v>
      </c>
      <c r="S12" s="78"/>
      <c r="T12" s="78">
        <v>9633000</v>
      </c>
      <c r="U12" s="10"/>
      <c r="V12" s="78"/>
      <c r="W12" s="78">
        <v>29000</v>
      </c>
    </row>
    <row r="13" spans="1:23" ht="32.85" customHeight="1">
      <c r="A13" s="12" t="s">
        <v>158</v>
      </c>
      <c r="B13" s="77" t="s">
        <v>159</v>
      </c>
      <c r="C13" s="12" t="s">
        <v>157</v>
      </c>
      <c r="D13" s="12" t="s">
        <v>46</v>
      </c>
      <c r="E13" s="12" t="s">
        <v>64</v>
      </c>
      <c r="F13" s="12" t="s">
        <v>65</v>
      </c>
      <c r="G13" s="12" t="s">
        <v>160</v>
      </c>
      <c r="H13" s="12" t="s">
        <v>161</v>
      </c>
      <c r="I13" s="78">
        <v>110000</v>
      </c>
      <c r="J13" s="78"/>
      <c r="K13" s="78"/>
      <c r="L13" s="78"/>
      <c r="M13" s="78"/>
      <c r="N13" s="78"/>
      <c r="O13" s="78"/>
      <c r="P13" s="78"/>
      <c r="Q13" s="78"/>
      <c r="R13" s="78">
        <v>110000</v>
      </c>
      <c r="S13" s="78"/>
      <c r="T13" s="78">
        <v>110000</v>
      </c>
      <c r="U13" s="10"/>
      <c r="V13" s="78"/>
      <c r="W13" s="78"/>
    </row>
    <row r="14" spans="1:23" ht="32.85" customHeight="1">
      <c r="A14" s="12" t="s">
        <v>158</v>
      </c>
      <c r="B14" s="77" t="s">
        <v>159</v>
      </c>
      <c r="C14" s="12" t="s">
        <v>157</v>
      </c>
      <c r="D14" s="12" t="s">
        <v>46</v>
      </c>
      <c r="E14" s="12" t="s">
        <v>64</v>
      </c>
      <c r="F14" s="12" t="s">
        <v>65</v>
      </c>
      <c r="G14" s="12" t="s">
        <v>162</v>
      </c>
      <c r="H14" s="12" t="s">
        <v>163</v>
      </c>
      <c r="I14" s="78">
        <v>380000</v>
      </c>
      <c r="J14" s="78"/>
      <c r="K14" s="78"/>
      <c r="L14" s="78"/>
      <c r="M14" s="78"/>
      <c r="N14" s="78"/>
      <c r="O14" s="78"/>
      <c r="P14" s="78"/>
      <c r="Q14" s="78"/>
      <c r="R14" s="78">
        <v>380000</v>
      </c>
      <c r="S14" s="78"/>
      <c r="T14" s="78">
        <v>380000</v>
      </c>
      <c r="U14" s="10"/>
      <c r="V14" s="78"/>
      <c r="W14" s="78"/>
    </row>
    <row r="15" spans="1:23" ht="32.85" customHeight="1">
      <c r="A15" s="12" t="s">
        <v>158</v>
      </c>
      <c r="B15" s="77" t="s">
        <v>159</v>
      </c>
      <c r="C15" s="12" t="s">
        <v>157</v>
      </c>
      <c r="D15" s="12" t="s">
        <v>46</v>
      </c>
      <c r="E15" s="12" t="s">
        <v>64</v>
      </c>
      <c r="F15" s="12" t="s">
        <v>65</v>
      </c>
      <c r="G15" s="12" t="s">
        <v>164</v>
      </c>
      <c r="H15" s="12" t="s">
        <v>165</v>
      </c>
      <c r="I15" s="78">
        <v>21000</v>
      </c>
      <c r="J15" s="78"/>
      <c r="K15" s="78"/>
      <c r="L15" s="78"/>
      <c r="M15" s="78"/>
      <c r="N15" s="78"/>
      <c r="O15" s="78"/>
      <c r="P15" s="78"/>
      <c r="Q15" s="78"/>
      <c r="R15" s="78">
        <v>21000</v>
      </c>
      <c r="S15" s="78"/>
      <c r="T15" s="78">
        <v>16000</v>
      </c>
      <c r="U15" s="10"/>
      <c r="V15" s="78"/>
      <c r="W15" s="78">
        <v>5000</v>
      </c>
    </row>
    <row r="16" spans="1:23" ht="32.85" customHeight="1">
      <c r="A16" s="12" t="s">
        <v>158</v>
      </c>
      <c r="B16" s="77" t="s">
        <v>159</v>
      </c>
      <c r="C16" s="12" t="s">
        <v>157</v>
      </c>
      <c r="D16" s="12" t="s">
        <v>46</v>
      </c>
      <c r="E16" s="12" t="s">
        <v>64</v>
      </c>
      <c r="F16" s="12" t="s">
        <v>65</v>
      </c>
      <c r="G16" s="12" t="s">
        <v>166</v>
      </c>
      <c r="H16" s="12" t="s">
        <v>167</v>
      </c>
      <c r="I16" s="78">
        <v>10000</v>
      </c>
      <c r="J16" s="78"/>
      <c r="K16" s="78"/>
      <c r="L16" s="78"/>
      <c r="M16" s="78"/>
      <c r="N16" s="78"/>
      <c r="O16" s="78"/>
      <c r="P16" s="78"/>
      <c r="Q16" s="78"/>
      <c r="R16" s="78">
        <v>10000</v>
      </c>
      <c r="S16" s="78"/>
      <c r="T16" s="78">
        <v>10000</v>
      </c>
      <c r="U16" s="10"/>
      <c r="V16" s="78"/>
      <c r="W16" s="78"/>
    </row>
    <row r="17" spans="1:23" ht="32.85" customHeight="1">
      <c r="A17" s="12" t="s">
        <v>158</v>
      </c>
      <c r="B17" s="77" t="s">
        <v>159</v>
      </c>
      <c r="C17" s="12" t="s">
        <v>157</v>
      </c>
      <c r="D17" s="12" t="s">
        <v>46</v>
      </c>
      <c r="E17" s="12" t="s">
        <v>64</v>
      </c>
      <c r="F17" s="12" t="s">
        <v>65</v>
      </c>
      <c r="G17" s="12" t="s">
        <v>168</v>
      </c>
      <c r="H17" s="12" t="s">
        <v>169</v>
      </c>
      <c r="I17" s="78">
        <v>150000</v>
      </c>
      <c r="J17" s="78"/>
      <c r="K17" s="78"/>
      <c r="L17" s="78"/>
      <c r="M17" s="78"/>
      <c r="N17" s="78"/>
      <c r="O17" s="78"/>
      <c r="P17" s="78"/>
      <c r="Q17" s="78"/>
      <c r="R17" s="78">
        <v>150000</v>
      </c>
      <c r="S17" s="78"/>
      <c r="T17" s="78">
        <v>150000</v>
      </c>
      <c r="U17" s="10"/>
      <c r="V17" s="78"/>
      <c r="W17" s="78"/>
    </row>
    <row r="18" spans="1:23" ht="32.85" customHeight="1">
      <c r="A18" s="12" t="s">
        <v>158</v>
      </c>
      <c r="B18" s="77" t="s">
        <v>159</v>
      </c>
      <c r="C18" s="12" t="s">
        <v>157</v>
      </c>
      <c r="D18" s="12" t="s">
        <v>46</v>
      </c>
      <c r="E18" s="12" t="s">
        <v>64</v>
      </c>
      <c r="F18" s="12" t="s">
        <v>65</v>
      </c>
      <c r="G18" s="12" t="s">
        <v>170</v>
      </c>
      <c r="H18" s="12" t="s">
        <v>171</v>
      </c>
      <c r="I18" s="78">
        <v>200000</v>
      </c>
      <c r="J18" s="78"/>
      <c r="K18" s="78"/>
      <c r="L18" s="78"/>
      <c r="M18" s="78"/>
      <c r="N18" s="78"/>
      <c r="O18" s="78"/>
      <c r="P18" s="78"/>
      <c r="Q18" s="78"/>
      <c r="R18" s="78">
        <v>200000</v>
      </c>
      <c r="S18" s="78"/>
      <c r="T18" s="78">
        <v>200000</v>
      </c>
      <c r="U18" s="10"/>
      <c r="V18" s="78"/>
      <c r="W18" s="78"/>
    </row>
    <row r="19" spans="1:23" ht="32.85" customHeight="1">
      <c r="A19" s="12" t="s">
        <v>158</v>
      </c>
      <c r="B19" s="77" t="s">
        <v>159</v>
      </c>
      <c r="C19" s="12" t="s">
        <v>157</v>
      </c>
      <c r="D19" s="12" t="s">
        <v>46</v>
      </c>
      <c r="E19" s="12" t="s">
        <v>64</v>
      </c>
      <c r="F19" s="12" t="s">
        <v>65</v>
      </c>
      <c r="G19" s="12" t="s">
        <v>172</v>
      </c>
      <c r="H19" s="12" t="s">
        <v>173</v>
      </c>
      <c r="I19" s="78">
        <v>450000</v>
      </c>
      <c r="J19" s="78"/>
      <c r="K19" s="78"/>
      <c r="L19" s="78"/>
      <c r="M19" s="78"/>
      <c r="N19" s="78"/>
      <c r="O19" s="78"/>
      <c r="P19" s="78"/>
      <c r="Q19" s="78"/>
      <c r="R19" s="78">
        <v>450000</v>
      </c>
      <c r="S19" s="78"/>
      <c r="T19" s="78">
        <v>450000</v>
      </c>
      <c r="U19" s="10"/>
      <c r="V19" s="78"/>
      <c r="W19" s="78"/>
    </row>
    <row r="20" spans="1:23" ht="32.85" customHeight="1">
      <c r="A20" s="12" t="s">
        <v>158</v>
      </c>
      <c r="B20" s="77" t="s">
        <v>159</v>
      </c>
      <c r="C20" s="12" t="s">
        <v>157</v>
      </c>
      <c r="D20" s="12" t="s">
        <v>46</v>
      </c>
      <c r="E20" s="12" t="s">
        <v>64</v>
      </c>
      <c r="F20" s="12" t="s">
        <v>65</v>
      </c>
      <c r="G20" s="12" t="s">
        <v>174</v>
      </c>
      <c r="H20" s="12" t="s">
        <v>175</v>
      </c>
      <c r="I20" s="78">
        <v>699920</v>
      </c>
      <c r="J20" s="78">
        <v>19920</v>
      </c>
      <c r="K20" s="78">
        <v>19920</v>
      </c>
      <c r="L20" s="78"/>
      <c r="M20" s="78"/>
      <c r="N20" s="78"/>
      <c r="O20" s="78"/>
      <c r="P20" s="78"/>
      <c r="Q20" s="78"/>
      <c r="R20" s="78">
        <v>680000</v>
      </c>
      <c r="S20" s="78"/>
      <c r="T20" s="78">
        <v>680000</v>
      </c>
      <c r="U20" s="10"/>
      <c r="V20" s="78"/>
      <c r="W20" s="78"/>
    </row>
    <row r="21" spans="1:23" ht="32.85" customHeight="1">
      <c r="A21" s="12" t="s">
        <v>158</v>
      </c>
      <c r="B21" s="77" t="s">
        <v>159</v>
      </c>
      <c r="C21" s="12" t="s">
        <v>157</v>
      </c>
      <c r="D21" s="12" t="s">
        <v>46</v>
      </c>
      <c r="E21" s="12" t="s">
        <v>64</v>
      </c>
      <c r="F21" s="12" t="s">
        <v>65</v>
      </c>
      <c r="G21" s="12" t="s">
        <v>176</v>
      </c>
      <c r="H21" s="12" t="s">
        <v>177</v>
      </c>
      <c r="I21" s="78">
        <v>750000</v>
      </c>
      <c r="J21" s="78"/>
      <c r="K21" s="78"/>
      <c r="L21" s="78"/>
      <c r="M21" s="78"/>
      <c r="N21" s="78"/>
      <c r="O21" s="78"/>
      <c r="P21" s="78"/>
      <c r="Q21" s="78"/>
      <c r="R21" s="78">
        <v>750000</v>
      </c>
      <c r="S21" s="78"/>
      <c r="T21" s="78">
        <v>750000</v>
      </c>
      <c r="U21" s="10"/>
      <c r="V21" s="78"/>
      <c r="W21" s="78"/>
    </row>
    <row r="22" spans="1:23" ht="32.85" customHeight="1">
      <c r="A22" s="12" t="s">
        <v>158</v>
      </c>
      <c r="B22" s="77" t="s">
        <v>159</v>
      </c>
      <c r="C22" s="12" t="s">
        <v>157</v>
      </c>
      <c r="D22" s="12" t="s">
        <v>46</v>
      </c>
      <c r="E22" s="12" t="s">
        <v>64</v>
      </c>
      <c r="F22" s="12" t="s">
        <v>65</v>
      </c>
      <c r="G22" s="12" t="s">
        <v>178</v>
      </c>
      <c r="H22" s="12" t="s">
        <v>179</v>
      </c>
      <c r="I22" s="78">
        <v>1600000</v>
      </c>
      <c r="J22" s="78"/>
      <c r="K22" s="78"/>
      <c r="L22" s="78"/>
      <c r="M22" s="78"/>
      <c r="N22" s="78"/>
      <c r="O22" s="78"/>
      <c r="P22" s="78"/>
      <c r="Q22" s="78"/>
      <c r="R22" s="78">
        <v>1600000</v>
      </c>
      <c r="S22" s="78"/>
      <c r="T22" s="78">
        <v>1600000</v>
      </c>
      <c r="U22" s="10"/>
      <c r="V22" s="78"/>
      <c r="W22" s="78"/>
    </row>
    <row r="23" spans="1:23" ht="32.85" customHeight="1">
      <c r="A23" s="12" t="s">
        <v>158</v>
      </c>
      <c r="B23" s="77" t="s">
        <v>159</v>
      </c>
      <c r="C23" s="12" t="s">
        <v>157</v>
      </c>
      <c r="D23" s="12" t="s">
        <v>46</v>
      </c>
      <c r="E23" s="12" t="s">
        <v>64</v>
      </c>
      <c r="F23" s="12" t="s">
        <v>65</v>
      </c>
      <c r="G23" s="12" t="s">
        <v>180</v>
      </c>
      <c r="H23" s="12" t="s">
        <v>181</v>
      </c>
      <c r="I23" s="78">
        <v>60000</v>
      </c>
      <c r="J23" s="78"/>
      <c r="K23" s="78"/>
      <c r="L23" s="78"/>
      <c r="M23" s="78"/>
      <c r="N23" s="78"/>
      <c r="O23" s="78"/>
      <c r="P23" s="78"/>
      <c r="Q23" s="78"/>
      <c r="R23" s="78">
        <v>60000</v>
      </c>
      <c r="S23" s="78"/>
      <c r="T23" s="78">
        <v>60000</v>
      </c>
      <c r="U23" s="10"/>
      <c r="V23" s="78"/>
      <c r="W23" s="78"/>
    </row>
    <row r="24" spans="1:23" ht="32.85" customHeight="1">
      <c r="A24" s="12" t="s">
        <v>158</v>
      </c>
      <c r="B24" s="77" t="s">
        <v>159</v>
      </c>
      <c r="C24" s="12" t="s">
        <v>157</v>
      </c>
      <c r="D24" s="12" t="s">
        <v>46</v>
      </c>
      <c r="E24" s="12" t="s">
        <v>64</v>
      </c>
      <c r="F24" s="12" t="s">
        <v>65</v>
      </c>
      <c r="G24" s="12" t="s">
        <v>182</v>
      </c>
      <c r="H24" s="12" t="s">
        <v>183</v>
      </c>
      <c r="I24" s="78">
        <v>100000</v>
      </c>
      <c r="J24" s="78"/>
      <c r="K24" s="78"/>
      <c r="L24" s="78"/>
      <c r="M24" s="78"/>
      <c r="N24" s="78"/>
      <c r="O24" s="78"/>
      <c r="P24" s="78"/>
      <c r="Q24" s="78"/>
      <c r="R24" s="78">
        <v>100000</v>
      </c>
      <c r="S24" s="78"/>
      <c r="T24" s="78">
        <v>100000</v>
      </c>
      <c r="U24" s="10"/>
      <c r="V24" s="78"/>
      <c r="W24" s="78"/>
    </row>
    <row r="25" spans="1:23" ht="32.85" customHeight="1">
      <c r="A25" s="12" t="s">
        <v>158</v>
      </c>
      <c r="B25" s="77" t="s">
        <v>159</v>
      </c>
      <c r="C25" s="12" t="s">
        <v>157</v>
      </c>
      <c r="D25" s="12" t="s">
        <v>46</v>
      </c>
      <c r="E25" s="12" t="s">
        <v>64</v>
      </c>
      <c r="F25" s="12" t="s">
        <v>65</v>
      </c>
      <c r="G25" s="12" t="s">
        <v>184</v>
      </c>
      <c r="H25" s="12" t="s">
        <v>185</v>
      </c>
      <c r="I25" s="78">
        <v>670000</v>
      </c>
      <c r="J25" s="78">
        <v>20000</v>
      </c>
      <c r="K25" s="78">
        <v>20000</v>
      </c>
      <c r="L25" s="78"/>
      <c r="M25" s="78"/>
      <c r="N25" s="78"/>
      <c r="O25" s="78"/>
      <c r="P25" s="78"/>
      <c r="Q25" s="78"/>
      <c r="R25" s="78">
        <v>650000</v>
      </c>
      <c r="S25" s="78"/>
      <c r="T25" s="78">
        <v>650000</v>
      </c>
      <c r="U25" s="10"/>
      <c r="V25" s="78"/>
      <c r="W25" s="78"/>
    </row>
    <row r="26" spans="1:23" ht="32.85" customHeight="1">
      <c r="A26" s="12" t="s">
        <v>158</v>
      </c>
      <c r="B26" s="77" t="s">
        <v>159</v>
      </c>
      <c r="C26" s="12" t="s">
        <v>157</v>
      </c>
      <c r="D26" s="12" t="s">
        <v>46</v>
      </c>
      <c r="E26" s="12" t="s">
        <v>64</v>
      </c>
      <c r="F26" s="12" t="s">
        <v>65</v>
      </c>
      <c r="G26" s="12" t="s">
        <v>186</v>
      </c>
      <c r="H26" s="12" t="s">
        <v>187</v>
      </c>
      <c r="I26" s="78">
        <v>1350000</v>
      </c>
      <c r="J26" s="78"/>
      <c r="K26" s="78"/>
      <c r="L26" s="78"/>
      <c r="M26" s="78"/>
      <c r="N26" s="78"/>
      <c r="O26" s="78"/>
      <c r="P26" s="78"/>
      <c r="Q26" s="78"/>
      <c r="R26" s="78">
        <v>1350000</v>
      </c>
      <c r="S26" s="78"/>
      <c r="T26" s="78">
        <v>1350000</v>
      </c>
      <c r="U26" s="10"/>
      <c r="V26" s="78"/>
      <c r="W26" s="78"/>
    </row>
    <row r="27" spans="1:23" ht="32.85" customHeight="1">
      <c r="A27" s="12" t="s">
        <v>158</v>
      </c>
      <c r="B27" s="77" t="s">
        <v>159</v>
      </c>
      <c r="C27" s="12" t="s">
        <v>157</v>
      </c>
      <c r="D27" s="12" t="s">
        <v>46</v>
      </c>
      <c r="E27" s="12" t="s">
        <v>64</v>
      </c>
      <c r="F27" s="12" t="s">
        <v>65</v>
      </c>
      <c r="G27" s="12" t="s">
        <v>188</v>
      </c>
      <c r="H27" s="12" t="s">
        <v>189</v>
      </c>
      <c r="I27" s="78">
        <v>1100000</v>
      </c>
      <c r="J27" s="78"/>
      <c r="K27" s="78"/>
      <c r="L27" s="78"/>
      <c r="M27" s="78"/>
      <c r="N27" s="78"/>
      <c r="O27" s="78"/>
      <c r="P27" s="78"/>
      <c r="Q27" s="78"/>
      <c r="R27" s="78">
        <v>1100000</v>
      </c>
      <c r="S27" s="78"/>
      <c r="T27" s="78">
        <v>1100000</v>
      </c>
      <c r="U27" s="10"/>
      <c r="V27" s="78"/>
      <c r="W27" s="78"/>
    </row>
    <row r="28" spans="1:23" ht="32.85" customHeight="1">
      <c r="A28" s="12" t="s">
        <v>158</v>
      </c>
      <c r="B28" s="77" t="s">
        <v>159</v>
      </c>
      <c r="C28" s="12" t="s">
        <v>157</v>
      </c>
      <c r="D28" s="12" t="s">
        <v>46</v>
      </c>
      <c r="E28" s="12" t="s">
        <v>64</v>
      </c>
      <c r="F28" s="12" t="s">
        <v>65</v>
      </c>
      <c r="G28" s="12" t="s">
        <v>190</v>
      </c>
      <c r="H28" s="12" t="s">
        <v>191</v>
      </c>
      <c r="I28" s="78">
        <v>160000</v>
      </c>
      <c r="J28" s="78"/>
      <c r="K28" s="78"/>
      <c r="L28" s="78"/>
      <c r="M28" s="78"/>
      <c r="N28" s="78"/>
      <c r="O28" s="78"/>
      <c r="P28" s="78"/>
      <c r="Q28" s="78"/>
      <c r="R28" s="78">
        <v>160000</v>
      </c>
      <c r="S28" s="78"/>
      <c r="T28" s="78">
        <v>160000</v>
      </c>
      <c r="U28" s="10"/>
      <c r="V28" s="78"/>
      <c r="W28" s="78"/>
    </row>
    <row r="29" spans="1:23" ht="32.85" customHeight="1">
      <c r="A29" s="12" t="s">
        <v>158</v>
      </c>
      <c r="B29" s="77" t="s">
        <v>159</v>
      </c>
      <c r="C29" s="12" t="s">
        <v>157</v>
      </c>
      <c r="D29" s="12" t="s">
        <v>46</v>
      </c>
      <c r="E29" s="12" t="s">
        <v>64</v>
      </c>
      <c r="F29" s="12" t="s">
        <v>65</v>
      </c>
      <c r="G29" s="12" t="s">
        <v>192</v>
      </c>
      <c r="H29" s="12" t="s">
        <v>193</v>
      </c>
      <c r="I29" s="78">
        <v>84000</v>
      </c>
      <c r="J29" s="78"/>
      <c r="K29" s="78"/>
      <c r="L29" s="78"/>
      <c r="M29" s="78"/>
      <c r="N29" s="78"/>
      <c r="O29" s="78"/>
      <c r="P29" s="78"/>
      <c r="Q29" s="78"/>
      <c r="R29" s="78">
        <v>84000</v>
      </c>
      <c r="S29" s="78"/>
      <c r="T29" s="78">
        <v>60000</v>
      </c>
      <c r="U29" s="10"/>
      <c r="V29" s="78"/>
      <c r="W29" s="78">
        <v>24000</v>
      </c>
    </row>
    <row r="30" spans="1:23" ht="32.85" customHeight="1">
      <c r="A30" s="12" t="s">
        <v>158</v>
      </c>
      <c r="B30" s="77" t="s">
        <v>159</v>
      </c>
      <c r="C30" s="12" t="s">
        <v>157</v>
      </c>
      <c r="D30" s="12" t="s">
        <v>46</v>
      </c>
      <c r="E30" s="12" t="s">
        <v>64</v>
      </c>
      <c r="F30" s="12" t="s">
        <v>65</v>
      </c>
      <c r="G30" s="12" t="s">
        <v>194</v>
      </c>
      <c r="H30" s="12" t="s">
        <v>195</v>
      </c>
      <c r="I30" s="78">
        <v>260000</v>
      </c>
      <c r="J30" s="78"/>
      <c r="K30" s="78"/>
      <c r="L30" s="78"/>
      <c r="M30" s="78"/>
      <c r="N30" s="78"/>
      <c r="O30" s="78"/>
      <c r="P30" s="78"/>
      <c r="Q30" s="78"/>
      <c r="R30" s="78">
        <v>260000</v>
      </c>
      <c r="S30" s="78"/>
      <c r="T30" s="78">
        <v>260000</v>
      </c>
      <c r="U30" s="10"/>
      <c r="V30" s="78"/>
      <c r="W30" s="78"/>
    </row>
    <row r="31" spans="1:23" ht="32.85" customHeight="1">
      <c r="A31" s="12" t="s">
        <v>158</v>
      </c>
      <c r="B31" s="77" t="s">
        <v>159</v>
      </c>
      <c r="C31" s="12" t="s">
        <v>157</v>
      </c>
      <c r="D31" s="12" t="s">
        <v>46</v>
      </c>
      <c r="E31" s="12" t="s">
        <v>64</v>
      </c>
      <c r="F31" s="12" t="s">
        <v>65</v>
      </c>
      <c r="G31" s="12" t="s">
        <v>196</v>
      </c>
      <c r="H31" s="12" t="s">
        <v>197</v>
      </c>
      <c r="I31" s="78">
        <v>850000</v>
      </c>
      <c r="J31" s="78"/>
      <c r="K31" s="78"/>
      <c r="L31" s="78"/>
      <c r="M31" s="78"/>
      <c r="N31" s="78"/>
      <c r="O31" s="78"/>
      <c r="P31" s="78"/>
      <c r="Q31" s="78"/>
      <c r="R31" s="78">
        <v>850000</v>
      </c>
      <c r="S31" s="78"/>
      <c r="T31" s="78">
        <v>850000</v>
      </c>
      <c r="U31" s="10"/>
      <c r="V31" s="78"/>
      <c r="W31" s="78"/>
    </row>
    <row r="32" spans="1:23" ht="32.85" customHeight="1">
      <c r="A32" s="12" t="s">
        <v>158</v>
      </c>
      <c r="B32" s="77" t="s">
        <v>159</v>
      </c>
      <c r="C32" s="12" t="s">
        <v>157</v>
      </c>
      <c r="D32" s="12" t="s">
        <v>46</v>
      </c>
      <c r="E32" s="12" t="s">
        <v>64</v>
      </c>
      <c r="F32" s="12" t="s">
        <v>65</v>
      </c>
      <c r="G32" s="12" t="s">
        <v>198</v>
      </c>
      <c r="H32" s="12" t="s">
        <v>199</v>
      </c>
      <c r="I32" s="78">
        <v>110080</v>
      </c>
      <c r="J32" s="78">
        <v>10080</v>
      </c>
      <c r="K32" s="78">
        <v>10080</v>
      </c>
      <c r="L32" s="78"/>
      <c r="M32" s="78"/>
      <c r="N32" s="78"/>
      <c r="O32" s="78"/>
      <c r="P32" s="78"/>
      <c r="Q32" s="78"/>
      <c r="R32" s="78">
        <v>100000</v>
      </c>
      <c r="S32" s="78"/>
      <c r="T32" s="78">
        <v>100000</v>
      </c>
      <c r="U32" s="10"/>
      <c r="V32" s="78"/>
      <c r="W32" s="78"/>
    </row>
    <row r="33" spans="1:23" ht="32.85" customHeight="1">
      <c r="A33" s="12" t="s">
        <v>158</v>
      </c>
      <c r="B33" s="77" t="s">
        <v>159</v>
      </c>
      <c r="C33" s="12" t="s">
        <v>157</v>
      </c>
      <c r="D33" s="12" t="s">
        <v>46</v>
      </c>
      <c r="E33" s="12" t="s">
        <v>64</v>
      </c>
      <c r="F33" s="12" t="s">
        <v>65</v>
      </c>
      <c r="G33" s="12" t="s">
        <v>200</v>
      </c>
      <c r="H33" s="12" t="s">
        <v>201</v>
      </c>
      <c r="I33" s="78">
        <v>54000</v>
      </c>
      <c r="J33" s="78"/>
      <c r="K33" s="78"/>
      <c r="L33" s="78"/>
      <c r="M33" s="78"/>
      <c r="N33" s="78"/>
      <c r="O33" s="78"/>
      <c r="P33" s="78"/>
      <c r="Q33" s="78"/>
      <c r="R33" s="78">
        <v>54000</v>
      </c>
      <c r="S33" s="78"/>
      <c r="T33" s="78">
        <v>54000</v>
      </c>
      <c r="U33" s="10"/>
      <c r="V33" s="78"/>
      <c r="W33" s="78"/>
    </row>
    <row r="34" spans="1:23" ht="32.85" customHeight="1">
      <c r="A34" s="12" t="s">
        <v>158</v>
      </c>
      <c r="B34" s="77" t="s">
        <v>159</v>
      </c>
      <c r="C34" s="12" t="s">
        <v>157</v>
      </c>
      <c r="D34" s="12" t="s">
        <v>46</v>
      </c>
      <c r="E34" s="12" t="s">
        <v>64</v>
      </c>
      <c r="F34" s="12" t="s">
        <v>65</v>
      </c>
      <c r="G34" s="12" t="s">
        <v>202</v>
      </c>
      <c r="H34" s="12" t="s">
        <v>203</v>
      </c>
      <c r="I34" s="78">
        <v>535000</v>
      </c>
      <c r="J34" s="78"/>
      <c r="K34" s="78"/>
      <c r="L34" s="78"/>
      <c r="M34" s="78"/>
      <c r="N34" s="78"/>
      <c r="O34" s="78"/>
      <c r="P34" s="78"/>
      <c r="Q34" s="78"/>
      <c r="R34" s="78">
        <v>535000</v>
      </c>
      <c r="S34" s="78"/>
      <c r="T34" s="78">
        <v>535000</v>
      </c>
      <c r="U34" s="10"/>
      <c r="V34" s="78"/>
      <c r="W34" s="78"/>
    </row>
    <row r="35" spans="1:23" ht="32.85" customHeight="1">
      <c r="A35" s="12" t="s">
        <v>158</v>
      </c>
      <c r="B35" s="77" t="s">
        <v>159</v>
      </c>
      <c r="C35" s="12" t="s">
        <v>157</v>
      </c>
      <c r="D35" s="12" t="s">
        <v>46</v>
      </c>
      <c r="E35" s="12" t="s">
        <v>64</v>
      </c>
      <c r="F35" s="12" t="s">
        <v>65</v>
      </c>
      <c r="G35" s="12" t="s">
        <v>204</v>
      </c>
      <c r="H35" s="12" t="s">
        <v>205</v>
      </c>
      <c r="I35" s="78">
        <v>8000</v>
      </c>
      <c r="J35" s="78"/>
      <c r="K35" s="78"/>
      <c r="L35" s="78"/>
      <c r="M35" s="78"/>
      <c r="N35" s="78"/>
      <c r="O35" s="78"/>
      <c r="P35" s="78"/>
      <c r="Q35" s="78"/>
      <c r="R35" s="78">
        <v>8000</v>
      </c>
      <c r="S35" s="78"/>
      <c r="T35" s="78">
        <v>8000</v>
      </c>
      <c r="U35" s="10"/>
      <c r="V35" s="78"/>
      <c r="W35" s="78"/>
    </row>
    <row r="36" spans="1:23" ht="32.85" customHeight="1">
      <c r="A36" s="12"/>
      <c r="B36" s="12"/>
      <c r="C36" s="12" t="s">
        <v>206</v>
      </c>
      <c r="D36" s="12"/>
      <c r="E36" s="12"/>
      <c r="F36" s="12"/>
      <c r="G36" s="12"/>
      <c r="H36" s="12"/>
      <c r="I36" s="78">
        <v>4500000</v>
      </c>
      <c r="J36" s="78"/>
      <c r="K36" s="78"/>
      <c r="L36" s="78"/>
      <c r="M36" s="78"/>
      <c r="N36" s="78"/>
      <c r="O36" s="78"/>
      <c r="P36" s="78"/>
      <c r="Q36" s="78"/>
      <c r="R36" s="78">
        <v>4500000</v>
      </c>
      <c r="S36" s="78"/>
      <c r="T36" s="78">
        <v>4500000</v>
      </c>
      <c r="U36" s="10"/>
      <c r="V36" s="78"/>
      <c r="W36" s="78"/>
    </row>
    <row r="37" spans="1:23" ht="32.85" customHeight="1">
      <c r="A37" s="12" t="s">
        <v>207</v>
      </c>
      <c r="B37" s="77" t="s">
        <v>208</v>
      </c>
      <c r="C37" s="12" t="s">
        <v>206</v>
      </c>
      <c r="D37" s="12" t="s">
        <v>46</v>
      </c>
      <c r="E37" s="12" t="s">
        <v>66</v>
      </c>
      <c r="F37" s="12" t="s">
        <v>67</v>
      </c>
      <c r="G37" s="12" t="s">
        <v>209</v>
      </c>
      <c r="H37" s="12" t="s">
        <v>210</v>
      </c>
      <c r="I37" s="78">
        <v>1395000</v>
      </c>
      <c r="J37" s="78"/>
      <c r="K37" s="78"/>
      <c r="L37" s="78"/>
      <c r="M37" s="78"/>
      <c r="N37" s="78"/>
      <c r="O37" s="78"/>
      <c r="P37" s="78"/>
      <c r="Q37" s="78"/>
      <c r="R37" s="78">
        <v>1395000</v>
      </c>
      <c r="S37" s="78"/>
      <c r="T37" s="78">
        <v>1395000</v>
      </c>
      <c r="U37" s="10"/>
      <c r="V37" s="78"/>
      <c r="W37" s="78"/>
    </row>
    <row r="38" spans="1:23" ht="32.85" customHeight="1">
      <c r="A38" s="12" t="s">
        <v>207</v>
      </c>
      <c r="B38" s="77" t="s">
        <v>208</v>
      </c>
      <c r="C38" s="12" t="s">
        <v>206</v>
      </c>
      <c r="D38" s="12" t="s">
        <v>46</v>
      </c>
      <c r="E38" s="12" t="s">
        <v>66</v>
      </c>
      <c r="F38" s="12" t="s">
        <v>67</v>
      </c>
      <c r="G38" s="12" t="s">
        <v>211</v>
      </c>
      <c r="H38" s="12" t="s">
        <v>212</v>
      </c>
      <c r="I38" s="78">
        <v>5000</v>
      </c>
      <c r="J38" s="78"/>
      <c r="K38" s="78"/>
      <c r="L38" s="78"/>
      <c r="M38" s="78"/>
      <c r="N38" s="78"/>
      <c r="O38" s="78"/>
      <c r="P38" s="78"/>
      <c r="Q38" s="78"/>
      <c r="R38" s="78">
        <v>5000</v>
      </c>
      <c r="S38" s="78"/>
      <c r="T38" s="78">
        <v>5000</v>
      </c>
      <c r="U38" s="10"/>
      <c r="V38" s="78"/>
      <c r="W38" s="78"/>
    </row>
    <row r="39" spans="1:23" ht="32.85" customHeight="1">
      <c r="A39" s="12" t="s">
        <v>207</v>
      </c>
      <c r="B39" s="77" t="s">
        <v>208</v>
      </c>
      <c r="C39" s="12" t="s">
        <v>206</v>
      </c>
      <c r="D39" s="12" t="s">
        <v>46</v>
      </c>
      <c r="E39" s="12" t="s">
        <v>66</v>
      </c>
      <c r="F39" s="12" t="s">
        <v>67</v>
      </c>
      <c r="G39" s="12" t="s">
        <v>213</v>
      </c>
      <c r="H39" s="12" t="s">
        <v>214</v>
      </c>
      <c r="I39" s="78">
        <v>3100000</v>
      </c>
      <c r="J39" s="78"/>
      <c r="K39" s="78"/>
      <c r="L39" s="78"/>
      <c r="M39" s="78"/>
      <c r="N39" s="78"/>
      <c r="O39" s="78"/>
      <c r="P39" s="78"/>
      <c r="Q39" s="78"/>
      <c r="R39" s="78">
        <v>3100000</v>
      </c>
      <c r="S39" s="78"/>
      <c r="T39" s="78">
        <v>3100000</v>
      </c>
      <c r="U39" s="10"/>
      <c r="V39" s="78"/>
      <c r="W39" s="78"/>
    </row>
    <row r="40" spans="1:23" ht="32.85" customHeight="1">
      <c r="A40" s="12"/>
      <c r="B40" s="12"/>
      <c r="C40" s="12" t="s">
        <v>215</v>
      </c>
      <c r="D40" s="12"/>
      <c r="E40" s="12"/>
      <c r="F40" s="12"/>
      <c r="G40" s="12"/>
      <c r="H40" s="12"/>
      <c r="I40" s="78">
        <v>900000</v>
      </c>
      <c r="J40" s="78"/>
      <c r="K40" s="78"/>
      <c r="L40" s="78"/>
      <c r="M40" s="78"/>
      <c r="N40" s="78"/>
      <c r="O40" s="78"/>
      <c r="P40" s="78"/>
      <c r="Q40" s="78"/>
      <c r="R40" s="78">
        <v>900000</v>
      </c>
      <c r="S40" s="78"/>
      <c r="T40" s="78">
        <v>900000</v>
      </c>
      <c r="U40" s="10"/>
      <c r="V40" s="78"/>
      <c r="W40" s="78"/>
    </row>
    <row r="41" spans="1:23" ht="32.85" customHeight="1">
      <c r="A41" s="12" t="s">
        <v>91</v>
      </c>
      <c r="B41" s="77" t="s">
        <v>216</v>
      </c>
      <c r="C41" s="12" t="s">
        <v>215</v>
      </c>
      <c r="D41" s="12" t="s">
        <v>46</v>
      </c>
      <c r="E41" s="12" t="s">
        <v>90</v>
      </c>
      <c r="F41" s="12" t="s">
        <v>91</v>
      </c>
      <c r="G41" s="12" t="s">
        <v>217</v>
      </c>
      <c r="H41" s="12" t="s">
        <v>91</v>
      </c>
      <c r="I41" s="78">
        <v>900000</v>
      </c>
      <c r="J41" s="78"/>
      <c r="K41" s="78"/>
      <c r="L41" s="78"/>
      <c r="M41" s="78"/>
      <c r="N41" s="78"/>
      <c r="O41" s="78"/>
      <c r="P41" s="78"/>
      <c r="Q41" s="78"/>
      <c r="R41" s="78">
        <v>900000</v>
      </c>
      <c r="S41" s="78"/>
      <c r="T41" s="78">
        <v>900000</v>
      </c>
      <c r="U41" s="10"/>
      <c r="V41" s="78"/>
      <c r="W41" s="78"/>
    </row>
    <row r="42" spans="1:23" ht="32.85" customHeight="1">
      <c r="A42" s="12"/>
      <c r="B42" s="12"/>
      <c r="C42" s="12" t="s">
        <v>218</v>
      </c>
      <c r="D42" s="12"/>
      <c r="E42" s="12"/>
      <c r="F42" s="12"/>
      <c r="G42" s="12"/>
      <c r="H42" s="12"/>
      <c r="I42" s="78">
        <v>1410000</v>
      </c>
      <c r="J42" s="78"/>
      <c r="K42" s="78"/>
      <c r="L42" s="78"/>
      <c r="M42" s="78"/>
      <c r="N42" s="78"/>
      <c r="O42" s="78"/>
      <c r="P42" s="78"/>
      <c r="Q42" s="78"/>
      <c r="R42" s="78">
        <v>1410000</v>
      </c>
      <c r="S42" s="78"/>
      <c r="T42" s="78">
        <v>1410000</v>
      </c>
      <c r="U42" s="10"/>
      <c r="V42" s="78"/>
      <c r="W42" s="78"/>
    </row>
    <row r="43" spans="1:23" ht="32.85" customHeight="1">
      <c r="A43" s="12" t="s">
        <v>219</v>
      </c>
      <c r="B43" s="77" t="s">
        <v>220</v>
      </c>
      <c r="C43" s="12" t="s">
        <v>218</v>
      </c>
      <c r="D43" s="12" t="s">
        <v>46</v>
      </c>
      <c r="E43" s="12" t="s">
        <v>66</v>
      </c>
      <c r="F43" s="12" t="s">
        <v>67</v>
      </c>
      <c r="G43" s="12" t="s">
        <v>221</v>
      </c>
      <c r="H43" s="12" t="s">
        <v>222</v>
      </c>
      <c r="I43" s="78">
        <v>135000</v>
      </c>
      <c r="J43" s="78"/>
      <c r="K43" s="78"/>
      <c r="L43" s="78"/>
      <c r="M43" s="78"/>
      <c r="N43" s="78"/>
      <c r="O43" s="78"/>
      <c r="P43" s="78"/>
      <c r="Q43" s="78"/>
      <c r="R43" s="78">
        <v>135000</v>
      </c>
      <c r="S43" s="78"/>
      <c r="T43" s="78">
        <v>135000</v>
      </c>
      <c r="U43" s="10"/>
      <c r="V43" s="78"/>
      <c r="W43" s="78"/>
    </row>
    <row r="44" spans="1:23" ht="32.85" customHeight="1">
      <c r="A44" s="12" t="s">
        <v>219</v>
      </c>
      <c r="B44" s="77" t="s">
        <v>220</v>
      </c>
      <c r="C44" s="12" t="s">
        <v>218</v>
      </c>
      <c r="D44" s="12" t="s">
        <v>46</v>
      </c>
      <c r="E44" s="12" t="s">
        <v>74</v>
      </c>
      <c r="F44" s="12" t="s">
        <v>75</v>
      </c>
      <c r="G44" s="12" t="s">
        <v>223</v>
      </c>
      <c r="H44" s="12" t="s">
        <v>224</v>
      </c>
      <c r="I44" s="78">
        <v>515000</v>
      </c>
      <c r="J44" s="78"/>
      <c r="K44" s="78"/>
      <c r="L44" s="78"/>
      <c r="M44" s="78"/>
      <c r="N44" s="78"/>
      <c r="O44" s="78"/>
      <c r="P44" s="78"/>
      <c r="Q44" s="78"/>
      <c r="R44" s="78">
        <v>515000</v>
      </c>
      <c r="S44" s="78"/>
      <c r="T44" s="78">
        <v>515000</v>
      </c>
      <c r="U44" s="10"/>
      <c r="V44" s="78"/>
      <c r="W44" s="78"/>
    </row>
    <row r="45" spans="1:23" ht="32.85" customHeight="1">
      <c r="A45" s="12" t="s">
        <v>219</v>
      </c>
      <c r="B45" s="77" t="s">
        <v>220</v>
      </c>
      <c r="C45" s="12" t="s">
        <v>218</v>
      </c>
      <c r="D45" s="12" t="s">
        <v>46</v>
      </c>
      <c r="E45" s="12" t="s">
        <v>76</v>
      </c>
      <c r="F45" s="12" t="s">
        <v>77</v>
      </c>
      <c r="G45" s="12" t="s">
        <v>225</v>
      </c>
      <c r="H45" s="12" t="s">
        <v>226</v>
      </c>
      <c r="I45" s="78">
        <v>260000</v>
      </c>
      <c r="J45" s="78"/>
      <c r="K45" s="78"/>
      <c r="L45" s="78"/>
      <c r="M45" s="78"/>
      <c r="N45" s="78"/>
      <c r="O45" s="78"/>
      <c r="P45" s="78"/>
      <c r="Q45" s="78"/>
      <c r="R45" s="78">
        <v>260000</v>
      </c>
      <c r="S45" s="78"/>
      <c r="T45" s="78">
        <v>260000</v>
      </c>
      <c r="U45" s="10"/>
      <c r="V45" s="78"/>
      <c r="W45" s="78"/>
    </row>
    <row r="46" spans="1:23" ht="32.85" customHeight="1">
      <c r="A46" s="12" t="s">
        <v>219</v>
      </c>
      <c r="B46" s="77" t="s">
        <v>220</v>
      </c>
      <c r="C46" s="12" t="s">
        <v>218</v>
      </c>
      <c r="D46" s="12" t="s">
        <v>46</v>
      </c>
      <c r="E46" s="12" t="s">
        <v>82</v>
      </c>
      <c r="F46" s="12" t="s">
        <v>83</v>
      </c>
      <c r="G46" s="12" t="s">
        <v>227</v>
      </c>
      <c r="H46" s="12" t="s">
        <v>228</v>
      </c>
      <c r="I46" s="78">
        <v>320000</v>
      </c>
      <c r="J46" s="78"/>
      <c r="K46" s="78"/>
      <c r="L46" s="78"/>
      <c r="M46" s="78"/>
      <c r="N46" s="78"/>
      <c r="O46" s="78"/>
      <c r="P46" s="78"/>
      <c r="Q46" s="78"/>
      <c r="R46" s="78">
        <v>320000</v>
      </c>
      <c r="S46" s="78"/>
      <c r="T46" s="78">
        <v>320000</v>
      </c>
      <c r="U46" s="10"/>
      <c r="V46" s="78"/>
      <c r="W46" s="78"/>
    </row>
    <row r="47" spans="1:23" ht="32.85" customHeight="1">
      <c r="A47" s="12" t="s">
        <v>219</v>
      </c>
      <c r="B47" s="77" t="s">
        <v>220</v>
      </c>
      <c r="C47" s="12" t="s">
        <v>218</v>
      </c>
      <c r="D47" s="12" t="s">
        <v>46</v>
      </c>
      <c r="E47" s="12" t="s">
        <v>84</v>
      </c>
      <c r="F47" s="12" t="s">
        <v>85</v>
      </c>
      <c r="G47" s="12" t="s">
        <v>229</v>
      </c>
      <c r="H47" s="12" t="s">
        <v>230</v>
      </c>
      <c r="I47" s="78">
        <v>180000</v>
      </c>
      <c r="J47" s="78"/>
      <c r="K47" s="78"/>
      <c r="L47" s="78"/>
      <c r="M47" s="78"/>
      <c r="N47" s="78"/>
      <c r="O47" s="78"/>
      <c r="P47" s="78"/>
      <c r="Q47" s="78"/>
      <c r="R47" s="78">
        <v>180000</v>
      </c>
      <c r="S47" s="78"/>
      <c r="T47" s="78">
        <v>180000</v>
      </c>
      <c r="U47" s="10"/>
      <c r="V47" s="78"/>
      <c r="W47" s="78"/>
    </row>
    <row r="48" spans="1:23" ht="18.75" customHeight="1">
      <c r="A48" s="174" t="s">
        <v>92</v>
      </c>
      <c r="B48" s="175"/>
      <c r="C48" s="175"/>
      <c r="D48" s="175"/>
      <c r="E48" s="175"/>
      <c r="F48" s="175"/>
      <c r="G48" s="175"/>
      <c r="H48" s="176"/>
      <c r="I48" s="78">
        <v>25142000</v>
      </c>
      <c r="J48" s="78">
        <v>50000</v>
      </c>
      <c r="K48" s="78">
        <v>50000</v>
      </c>
      <c r="L48" s="78"/>
      <c r="M48" s="78"/>
      <c r="N48" s="78"/>
      <c r="O48" s="78"/>
      <c r="P48" s="78"/>
      <c r="Q48" s="78"/>
      <c r="R48" s="78">
        <v>25092000</v>
      </c>
      <c r="S48" s="78"/>
      <c r="T48" s="78">
        <v>25063000</v>
      </c>
      <c r="U48" s="10"/>
      <c r="V48" s="78"/>
      <c r="W48" s="78">
        <v>29000</v>
      </c>
    </row>
  </sheetData>
  <mergeCells count="28">
    <mergeCell ref="J5:K5"/>
    <mergeCell ref="A3:I3"/>
    <mergeCell ref="A48:H48"/>
    <mergeCell ref="I4:I6"/>
    <mergeCell ref="E4:E6"/>
    <mergeCell ref="A2:W2"/>
    <mergeCell ref="F4:F6"/>
    <mergeCell ref="A4:A6"/>
    <mergeCell ref="C4:C6"/>
    <mergeCell ref="M5:M6"/>
    <mergeCell ref="J4:M4"/>
    <mergeCell ref="D4:D6"/>
    <mergeCell ref="G4:G6"/>
    <mergeCell ref="H4:H6"/>
    <mergeCell ref="B4:B6"/>
    <mergeCell ref="L5:L6"/>
    <mergeCell ref="N4:P4"/>
    <mergeCell ref="N5:N6"/>
    <mergeCell ref="O5:O6"/>
    <mergeCell ref="P5:P6"/>
    <mergeCell ref="U5:U6"/>
    <mergeCell ref="Q4:Q6"/>
    <mergeCell ref="R4:W4"/>
    <mergeCell ref="R5:R6"/>
    <mergeCell ref="S5:S6"/>
    <mergeCell ref="T5:T6"/>
    <mergeCell ref="V5:V6"/>
    <mergeCell ref="W5:W6"/>
  </mergeCells>
  <phoneticPr fontId="29" type="noConversion"/>
  <pageMargins left="0.7" right="0.7" top="0.75" bottom="0.75" header="0.3" footer="0.3"/>
  <pageSetup paperSize="9" scale="3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J17"/>
  <sheetViews>
    <sheetView showZeros="0" workbookViewId="0">
      <selection activeCell="C13" sqref="C13"/>
    </sheetView>
  </sheetViews>
  <sheetFormatPr defaultColWidth="9.125" defaultRowHeight="12" customHeight="1"/>
  <cols>
    <col min="1" max="1" width="34.25" customWidth="1"/>
    <col min="2" max="2" width="29" customWidth="1"/>
    <col min="3" max="3" width="17.125" customWidth="1"/>
    <col min="4" max="4" width="21" customWidth="1"/>
    <col min="5" max="5" width="23.625" customWidth="1"/>
    <col min="6" max="6" width="11.25" customWidth="1"/>
    <col min="7" max="7" width="10.375" customWidth="1"/>
    <col min="8" max="8" width="9.375" customWidth="1"/>
    <col min="9" max="9" width="13.375" customWidth="1"/>
    <col min="10" max="10" width="27.5" customWidth="1"/>
  </cols>
  <sheetData>
    <row r="1" spans="1:10" ht="12" customHeight="1">
      <c r="J1" s="79" t="s">
        <v>231</v>
      </c>
    </row>
    <row r="2" spans="1:10" ht="28.5" customHeight="1">
      <c r="A2" s="114" t="s">
        <v>232</v>
      </c>
      <c r="B2" s="143"/>
      <c r="C2" s="143"/>
      <c r="D2" s="143"/>
      <c r="E2" s="143"/>
      <c r="F2" s="144"/>
      <c r="G2" s="143"/>
      <c r="H2" s="144"/>
      <c r="I2" s="144"/>
      <c r="J2" s="143"/>
    </row>
    <row r="3" spans="1:10" ht="15" customHeight="1">
      <c r="A3" s="168" t="str">
        <f>"单位名称："&amp;"云南省珠宝玉石质量监督检验研究院"</f>
        <v>单位名称：云南省珠宝玉石质量监督检验研究院</v>
      </c>
      <c r="B3" s="133"/>
      <c r="C3" s="133"/>
      <c r="D3" s="133"/>
      <c r="E3" s="133"/>
      <c r="F3" s="133"/>
      <c r="G3" s="133"/>
      <c r="H3" s="133"/>
    </row>
    <row r="4" spans="1:10" ht="14.25" customHeight="1">
      <c r="A4" s="75" t="s">
        <v>233</v>
      </c>
      <c r="B4" s="75" t="s">
        <v>234</v>
      </c>
      <c r="C4" s="75" t="s">
        <v>235</v>
      </c>
      <c r="D4" s="75" t="s">
        <v>236</v>
      </c>
      <c r="E4" s="75" t="s">
        <v>237</v>
      </c>
      <c r="F4" s="51" t="s">
        <v>238</v>
      </c>
      <c r="G4" s="75" t="s">
        <v>239</v>
      </c>
      <c r="H4" s="51" t="s">
        <v>240</v>
      </c>
      <c r="I4" s="51" t="s">
        <v>241</v>
      </c>
      <c r="J4" s="75" t="s">
        <v>242</v>
      </c>
    </row>
    <row r="5" spans="1:10" ht="14.25" customHeight="1">
      <c r="A5" s="75">
        <v>1</v>
      </c>
      <c r="B5" s="75">
        <v>2</v>
      </c>
      <c r="C5" s="75">
        <v>3</v>
      </c>
      <c r="D5" s="75">
        <v>4</v>
      </c>
      <c r="E5" s="75">
        <v>5</v>
      </c>
      <c r="F5" s="51">
        <v>6</v>
      </c>
      <c r="G5" s="75">
        <v>7</v>
      </c>
      <c r="H5" s="51">
        <v>8</v>
      </c>
      <c r="I5" s="51">
        <v>9</v>
      </c>
      <c r="J5" s="75">
        <v>10</v>
      </c>
    </row>
    <row r="6" spans="1:10" ht="15" customHeight="1">
      <c r="A6" s="80" t="s">
        <v>46</v>
      </c>
      <c r="B6" s="81"/>
      <c r="C6" s="81"/>
      <c r="D6" s="81"/>
      <c r="E6" s="82"/>
      <c r="F6" s="83"/>
      <c r="G6" s="82"/>
      <c r="H6" s="83"/>
      <c r="I6" s="83"/>
      <c r="J6" s="82"/>
    </row>
    <row r="7" spans="1:10" ht="33.75" customHeight="1">
      <c r="A7" s="185" t="s">
        <v>152</v>
      </c>
      <c r="B7" s="186" t="s">
        <v>243</v>
      </c>
      <c r="C7" s="84" t="s">
        <v>244</v>
      </c>
      <c r="D7" s="84" t="s">
        <v>245</v>
      </c>
      <c r="E7" s="80" t="s">
        <v>246</v>
      </c>
      <c r="F7" s="84" t="s">
        <v>247</v>
      </c>
      <c r="G7" s="80" t="s">
        <v>248</v>
      </c>
      <c r="H7" s="84" t="s">
        <v>249</v>
      </c>
      <c r="I7" s="84" t="s">
        <v>250</v>
      </c>
      <c r="J7" s="80" t="s">
        <v>251</v>
      </c>
    </row>
    <row r="8" spans="1:10" ht="33.75" customHeight="1">
      <c r="A8" s="185" t="s">
        <v>152</v>
      </c>
      <c r="B8" s="186" t="s">
        <v>243</v>
      </c>
      <c r="C8" s="84" t="s">
        <v>252</v>
      </c>
      <c r="D8" s="84" t="s">
        <v>253</v>
      </c>
      <c r="E8" s="80" t="s">
        <v>254</v>
      </c>
      <c r="F8" s="84" t="s">
        <v>255</v>
      </c>
      <c r="G8" s="80" t="s">
        <v>256</v>
      </c>
      <c r="H8" s="84"/>
      <c r="I8" s="84" t="s">
        <v>257</v>
      </c>
      <c r="J8" s="80" t="s">
        <v>258</v>
      </c>
    </row>
    <row r="9" spans="1:10" ht="33.75" customHeight="1">
      <c r="A9" s="185" t="s">
        <v>152</v>
      </c>
      <c r="B9" s="186" t="s">
        <v>243</v>
      </c>
      <c r="C9" s="84" t="s">
        <v>259</v>
      </c>
      <c r="D9" s="84" t="s">
        <v>260</v>
      </c>
      <c r="E9" s="80" t="s">
        <v>261</v>
      </c>
      <c r="F9" s="84" t="s">
        <v>247</v>
      </c>
      <c r="G9" s="80" t="s">
        <v>262</v>
      </c>
      <c r="H9" s="84" t="s">
        <v>263</v>
      </c>
      <c r="I9" s="84" t="s">
        <v>250</v>
      </c>
      <c r="J9" s="80" t="s">
        <v>264</v>
      </c>
    </row>
    <row r="10" spans="1:10" ht="33.75" customHeight="1">
      <c r="A10" s="185" t="s">
        <v>152</v>
      </c>
      <c r="B10" s="186" t="s">
        <v>243</v>
      </c>
      <c r="C10" s="84" t="s">
        <v>259</v>
      </c>
      <c r="D10" s="84" t="s">
        <v>260</v>
      </c>
      <c r="E10" s="80" t="s">
        <v>265</v>
      </c>
      <c r="F10" s="84" t="s">
        <v>247</v>
      </c>
      <c r="G10" s="80" t="s">
        <v>262</v>
      </c>
      <c r="H10" s="84" t="s">
        <v>263</v>
      </c>
      <c r="I10" s="84" t="s">
        <v>250</v>
      </c>
      <c r="J10" s="80" t="s">
        <v>266</v>
      </c>
    </row>
    <row r="11" spans="1:10" ht="33.75" customHeight="1">
      <c r="A11" s="185" t="s">
        <v>157</v>
      </c>
      <c r="B11" s="186" t="s">
        <v>267</v>
      </c>
      <c r="C11" s="84" t="s">
        <v>244</v>
      </c>
      <c r="D11" s="84" t="s">
        <v>245</v>
      </c>
      <c r="E11" s="80" t="s">
        <v>268</v>
      </c>
      <c r="F11" s="84" t="s">
        <v>247</v>
      </c>
      <c r="G11" s="80" t="s">
        <v>269</v>
      </c>
      <c r="H11" s="84" t="s">
        <v>270</v>
      </c>
      <c r="I11" s="84" t="s">
        <v>250</v>
      </c>
      <c r="J11" s="80" t="s">
        <v>271</v>
      </c>
    </row>
    <row r="12" spans="1:10" ht="33.75" customHeight="1">
      <c r="A12" s="185" t="s">
        <v>157</v>
      </c>
      <c r="B12" s="186" t="s">
        <v>267</v>
      </c>
      <c r="C12" s="84" t="s">
        <v>244</v>
      </c>
      <c r="D12" s="84" t="s">
        <v>245</v>
      </c>
      <c r="E12" s="80" t="s">
        <v>272</v>
      </c>
      <c r="F12" s="84" t="s">
        <v>247</v>
      </c>
      <c r="G12" s="80" t="s">
        <v>273</v>
      </c>
      <c r="H12" s="84" t="s">
        <v>270</v>
      </c>
      <c r="I12" s="84" t="s">
        <v>250</v>
      </c>
      <c r="J12" s="80" t="s">
        <v>274</v>
      </c>
    </row>
    <row r="13" spans="1:10" ht="33.75" customHeight="1">
      <c r="A13" s="185" t="s">
        <v>157</v>
      </c>
      <c r="B13" s="186" t="s">
        <v>267</v>
      </c>
      <c r="C13" s="84" t="s">
        <v>244</v>
      </c>
      <c r="D13" s="84" t="s">
        <v>275</v>
      </c>
      <c r="E13" s="80" t="s">
        <v>276</v>
      </c>
      <c r="F13" s="84" t="s">
        <v>247</v>
      </c>
      <c r="G13" s="80" t="s">
        <v>277</v>
      </c>
      <c r="H13" s="84" t="s">
        <v>263</v>
      </c>
      <c r="I13" s="84" t="s">
        <v>250</v>
      </c>
      <c r="J13" s="80" t="s">
        <v>278</v>
      </c>
    </row>
    <row r="14" spans="1:10" ht="33.75" customHeight="1">
      <c r="A14" s="185" t="s">
        <v>157</v>
      </c>
      <c r="B14" s="186" t="s">
        <v>267</v>
      </c>
      <c r="C14" s="84" t="s">
        <v>252</v>
      </c>
      <c r="D14" s="84" t="s">
        <v>253</v>
      </c>
      <c r="E14" s="80" t="s">
        <v>279</v>
      </c>
      <c r="F14" s="84" t="s">
        <v>255</v>
      </c>
      <c r="G14" s="80" t="s">
        <v>280</v>
      </c>
      <c r="H14" s="84"/>
      <c r="I14" s="84" t="s">
        <v>257</v>
      </c>
      <c r="J14" s="80" t="s">
        <v>281</v>
      </c>
    </row>
    <row r="15" spans="1:10" ht="33.75" customHeight="1">
      <c r="A15" s="185" t="s">
        <v>157</v>
      </c>
      <c r="B15" s="186" t="s">
        <v>267</v>
      </c>
      <c r="C15" s="84" t="s">
        <v>252</v>
      </c>
      <c r="D15" s="84" t="s">
        <v>282</v>
      </c>
      <c r="E15" s="80" t="s">
        <v>283</v>
      </c>
      <c r="F15" s="84" t="s">
        <v>255</v>
      </c>
      <c r="G15" s="80" t="s">
        <v>280</v>
      </c>
      <c r="H15" s="84"/>
      <c r="I15" s="84" t="s">
        <v>257</v>
      </c>
      <c r="J15" s="80" t="s">
        <v>284</v>
      </c>
    </row>
    <row r="16" spans="1:10" ht="33.75" customHeight="1">
      <c r="A16" s="185" t="s">
        <v>157</v>
      </c>
      <c r="B16" s="186" t="s">
        <v>267</v>
      </c>
      <c r="C16" s="84" t="s">
        <v>259</v>
      </c>
      <c r="D16" s="84" t="s">
        <v>260</v>
      </c>
      <c r="E16" s="80" t="s">
        <v>285</v>
      </c>
      <c r="F16" s="84" t="s">
        <v>247</v>
      </c>
      <c r="G16" s="80" t="s">
        <v>286</v>
      </c>
      <c r="H16" s="84" t="s">
        <v>263</v>
      </c>
      <c r="I16" s="84" t="s">
        <v>250</v>
      </c>
      <c r="J16" s="80" t="s">
        <v>287</v>
      </c>
    </row>
    <row r="17" spans="1:10" ht="33.75" customHeight="1">
      <c r="A17" s="185" t="s">
        <v>157</v>
      </c>
      <c r="B17" s="186" t="s">
        <v>267</v>
      </c>
      <c r="C17" s="84" t="s">
        <v>259</v>
      </c>
      <c r="D17" s="84" t="s">
        <v>260</v>
      </c>
      <c r="E17" s="80" t="s">
        <v>288</v>
      </c>
      <c r="F17" s="84" t="s">
        <v>247</v>
      </c>
      <c r="G17" s="80" t="s">
        <v>286</v>
      </c>
      <c r="H17" s="84" t="s">
        <v>263</v>
      </c>
      <c r="I17" s="84" t="s">
        <v>250</v>
      </c>
      <c r="J17" s="80" t="s">
        <v>289</v>
      </c>
    </row>
  </sheetData>
  <mergeCells count="6">
    <mergeCell ref="A11:A17"/>
    <mergeCell ref="B11:B17"/>
    <mergeCell ref="A2:J2"/>
    <mergeCell ref="A3:H3"/>
    <mergeCell ref="A7:A10"/>
    <mergeCell ref="B7:B10"/>
  </mergeCells>
  <phoneticPr fontId="29" type="noConversion"/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2025-02-12T08:04:45Z</cp:lastPrinted>
  <dcterms:created xsi:type="dcterms:W3CDTF">2025-02-12T07:58:37Z</dcterms:created>
  <dcterms:modified xsi:type="dcterms:W3CDTF">2025-02-12T08:04:50Z</dcterms:modified>
</cp:coreProperties>
</file>